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55" documentId="120_S{2AC9BD13-BADA-5192-A53E-5A8FF88502F6}" xr6:coauthVersionLast="47" xr6:coauthVersionMax="47" xr10:uidLastSave="{FA08D23B-D42F-4088-8673-B21F168E7A8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<sst xmlns="http://schemas.openxmlformats.org/spreadsheetml/2006/main" count="180301" uniqueCount="39133">
  <si>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</si>
  <si>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</si>
  <si>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</si>
  <si>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</si>
  <si>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</si>
  <si>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</si>
  <si>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</si>
  <si>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</si>
  <si>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</si>
  <si>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</si>
  <si>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</si>
  <si>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</si>
  <si>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</si>
  <si>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</si>
  <si>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</si>
  <si>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</si>
  <si>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</si>
  <si>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</si>
  <si>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</si>
  <si>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</si>
  <si>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</si>
  <si>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</si>
  <si>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</si>
  <si>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</si>
  <si>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</si>
  <si>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</si>
  <si>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</si>
  <si>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</si>
  <si>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</si>
  <si>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</si>
  <si>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</si>
  <si>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</si>
  <si>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</si>
  <si>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</si>
  <si>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</si>
  <si>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</si>
  <si>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</si>
  <si>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</si>
  <si>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</si>
  <si>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</si>
  <si>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</si>
  <si>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</si>
  <si>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</si>
  <si>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</si>
  <si>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</si>
  <si>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</si>
  <si>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</si>
  <si>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</si>
  <si>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</si>
  <si>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</si>
  <si>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</si>
  <si>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</si>
  <si>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</si>
  <si>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</si>
  <si>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</si>
  <si>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</si>
  <si>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</si>
  <si>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</si>
  <si>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</si>
  <si>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</si>
  <si>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</si>
  <si>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</si>
  <si>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</si>
  <si>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</si>
  <si>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</si>
  <si>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</si>
  <si>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</si>
  <si>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</si>
  <si>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</si>
  <si>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</si>
  <si>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</si>
  <si>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</si>
  <si>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</si>
  <si>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</si>
  <si>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</si>
  <si>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</si>
  <si>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</si>
  <si>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</si>
  <si>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</si>
  <si>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</si>
  <si>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</si>
  <si>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</si>
  <si>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</si>
  <si>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</si>
  <si>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</si>
  <si>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</si>
  <si>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</si>
  <si>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</si>
  <si>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</si>
  <si>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</si>
  <si>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</si>
  <si>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</si>
  <si>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</si>
  <si>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</si>
  <si>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</si>
  <si>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</si>
  <si>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</si>
  <si>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</si>
  <si>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</si>
  <si>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</si>
  <si>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</si>
  <si>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</si>
  <si>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</si>
  <si>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</si>
  <si>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</si>
  <si>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</si>
  <si>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</si>
  <si>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</si>
  <si>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</si>
  <si>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</si>
  <si>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</si>
  <si>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</si>
  <si>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</si>
  <si>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</si>
  <si>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</si>
  <si>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</si>
  <si>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</si>
  <si>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</si>
  <si>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</si>
  <si>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</si>
  <si>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</si>
  <si>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</si>
  <si>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</si>
  <si>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</si>
  <si>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</si>
  <si>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</si>
  <si>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</si>
  <si>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</si>
  <si>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</si>
  <si>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</si>
  <si>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</si>
  <si>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</si>
  <si>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</si>
  <si>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</si>
  <si>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</si>
  <si>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</si>
  <si>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</si>
  <si>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</si>
  <si>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</si>
  <si>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</si>
  <si>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</si>
  <si>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</si>
  <si>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</si>
  <si>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</si>
  <si>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</si>
  <si>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</si>
  <si>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</si>
  <si>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</si>
  <si>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</si>
  <si>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</si>
  <si>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</si>
  <si>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</si>
  <si>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</si>
  <si>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</si>
  <si>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</si>
  <si>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</si>
  <si>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</si>
  <si>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</si>
  <si>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</si>
  <si>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</si>
  <si>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</si>
  <si>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</si>
  <si>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</si>
  <si>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</si>
  <si>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</si>
  <si>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</si>
  <si>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</si>
  <si>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</si>
  <si>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</si>
  <si>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</si>
  <si>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</si>
  <si>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</si>
  <si>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</si>
  <si>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</si>
  <si>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</si>
  <si>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</si>
  <si>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</si>
  <si>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</si>
  <si>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</si>
  <si>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</si>
  <si>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</si>
  <si>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</si>
  <si>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</si>
  <si>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</si>
  <si>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</si>
  <si>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</si>
  <si>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</si>
  <si>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</si>
  <si>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</si>
  <si>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</si>
  <si>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</si>
  <si>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</si>
  <si>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</si>
  <si>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</si>
  <si>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</si>
  <si>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</si>
  <si>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</si>
  <si>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</si>
  <si>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</si>
  <si>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</si>
  <si>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</si>
  <si>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</si>
  <si>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</si>
  <si>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</si>
  <si>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</si>
  <si>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</si>
  <si>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</si>
  <si>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</si>
  <si>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</si>
  <si>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</si>
  <si>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</si>
  <si>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</si>
  <si>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</si>
  <si>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</si>
  <si>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</si>
  <si>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</si>
  <si>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</si>
  <si>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</si>
  <si>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</si>
  <si>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</si>
  <si>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</si>
  <si>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</si>
  <si>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</si>
  <si>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</si>
  <si>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</si>
  <si>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</si>
  <si>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</si>
  <si>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</si>
  <si>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</si>
  <si>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</si>
  <si>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</si>
  <si>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</si>
  <si>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</si>
  <si>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</si>
  <si>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</si>
  <si>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</si>
  <si>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</si>
  <si>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</si>
  <si>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</si>
  <si>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</si>
  <si>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</si>
  <si>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</si>
  <si>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</si>
  <si>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</si>
  <si>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</si>
  <si>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</si>
  <si>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</si>
  <si>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</si>
  <si>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</si>
  <si>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</si>
  <si>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</si>
  <si>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</si>
  <si>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</si>
  <si>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</si>
  <si>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</si>
  <si>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</si>
  <si>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</si>
  <si>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</si>
  <si>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</si>
  <si>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</si>
  <si>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</si>
  <si>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</si>
  <si>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</si>
  <si>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</si>
  <si>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</si>
  <si>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</si>
  <si>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</si>
  <si>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</si>
  <si>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</si>
  <si>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</si>
  <si>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</si>
  <si>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</si>
  <si>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</si>
  <si>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</si>
  <si>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</si>
  <si>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</si>
  <si>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</si>
  <si>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</si>
  <si>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</si>
  <si>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</si>
  <si>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</si>
  <si>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</si>
  <si>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</si>
  <si>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</si>
  <si>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</si>
  <si>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</si>
  <si>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</si>
  <si>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</si>
  <si>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</si>
  <si>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</si>
  <si>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</si>
  <si>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</si>
  <si>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</si>
  <si>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</si>
  <si>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</si>
  <si>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</si>
  <si>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</si>
  <si>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</si>
  <si>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</si>
  <si>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</si>
  <si>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</si>
  <si>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</si>
  <si>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</si>
  <si>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</si>
  <si>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</si>
  <si>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</si>
  <si>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</si>
  <si>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</si>
  <si>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</si>
  <si>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</si>
  <si>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</si>
  <si>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</si>
  <si>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</si>
  <si>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</si>
  <si>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</si>
  <si>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</si>
  <si>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</si>
  <si>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</si>
  <si>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</si>
  <si>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</si>
  <si>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</si>
  <si>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</si>
  <si>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</si>
  <si>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</si>
  <si>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</si>
  <si>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</si>
  <si>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</si>
  <si>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</si>
  <si>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</si>
  <si>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</si>
  <si>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</si>
  <si>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</si>
  <si>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</si>
  <si>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</si>
  <si>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</si>
  <si>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</si>
  <si>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</si>
  <si>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</si>
  <si>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</si>
  <si>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</si>
  <si>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</si>
  <si>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</si>
  <si>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</si>
  <si>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</si>
  <si>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</si>
  <si>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</si>
  <si>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</si>
  <si>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</si>
  <si>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</si>
  <si>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</si>
  <si>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</si>
  <si>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</si>
  <si>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</si>
  <si>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</si>
  <si>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</si>
  <si>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</si>
  <si>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</si>
  <si>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</si>
  <si>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</si>
  <si>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</si>
  <si>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</si>
  <si>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</si>
  <si>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</si>
  <si>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</si>
  <si>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</si>
  <si>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</si>
  <si>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</si>
  <si>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</si>
  <si>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</si>
  <si>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</si>
  <si>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</si>
  <si>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</si>
  <si>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</si>
  <si>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</si>
  <si>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</si>
  <si>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</si>
  <si>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</si>
  <si>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</si>
  <si>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</si>
  <si>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</si>
  <si>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</si>
  <si>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</si>
  <si>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</si>
  <si>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</si>
  <si>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</si>
  <si>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</si>
  <si>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</si>
  <si>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</si>
  <si>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</si>
  <si>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</si>
  <si>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</si>
  <si>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</si>
  <si>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</si>
  <si>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</si>
  <si>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</si>
  <si>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</si>
  <si>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</si>
  <si>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</si>
  <si>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</si>
  <si>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</si>
  <si>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</si>
  <si>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</si>
  <si>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</si>
  <si>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</si>
  <si>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</si>
  <si>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</si>
  <si>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</si>
  <si>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</si>
  <si>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</si>
  <si>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</si>
  <si>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</si>
  <si>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</si>
  <si>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</si>
  <si>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</si>
  <si>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</si>
  <si>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</si>
  <si>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</si>
  <si>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</si>
  <si>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</si>
  <si>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</si>
  <si>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</si>
  <si>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</si>
  <si>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</si>
  <si>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</si>
  <si>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</si>
  <si>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</si>
  <si>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</si>
  <si>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</si>
  <si>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</si>
  <si>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</si>
  <si>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</si>
  <si>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</si>
  <si>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</si>
  <si>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</si>
  <si>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</si>
  <si>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</si>
  <si>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</si>
  <si>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</si>
  <si>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</si>
  <si>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</si>
  <si>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</si>
  <si>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</si>
  <si>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</si>
  <si>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</si>
  <si>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</si>
  <si>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</si>
  <si>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</si>
  <si>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</si>
  <si>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</si>
  <si>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</si>
  <si>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</si>
  <si>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</si>
  <si>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</si>
  <si>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</si>
  <si>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</si>
  <si>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</si>
  <si>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</si>
  <si>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</si>
  <si>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</si>
  <si>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</si>
  <si>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</si>
  <si>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</si>
  <si>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</si>
  <si>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</si>
  <si>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</si>
  <si>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</si>
  <si>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</si>
  <si>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</si>
  <si>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</si>
  <si>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</si>
  <si>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</si>
  <si>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</si>
  <si>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</si>
  <si>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</si>
  <si>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</si>
  <si>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</si>
  <si>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</si>
  <si>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</si>
  <si>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</si>
  <si>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</si>
  <si>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</si>
  <si>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</si>
  <si>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</si>
  <si>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</si>
  <si>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</si>
  <si>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</si>
  <si>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</si>
  <si>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</si>
  <si>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</si>
  <si>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</si>
  <si>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</si>
  <si>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</si>
  <si>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</si>
  <si>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</si>
  <si>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</si>
  <si>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</si>
  <si>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</si>
  <si>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</si>
  <si>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</si>
  <si>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</si>
  <si>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</si>
  <si>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</si>
  <si>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</si>
  <si>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</si>
  <si>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</si>
  <si>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</si>
  <si>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</si>
  <si>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</si>
  <si>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</si>
  <si>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</si>
  <si>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</si>
  <si>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</si>
  <si>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</si>
  <si>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</si>
  <si>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</si>
  <si>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</si>
  <si>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</si>
  <si>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</si>
  <si>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</si>
  <si>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</si>
  <si>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</si>
  <si>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</si>
  <si>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</si>
  <si>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</si>
  <si>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</si>
  <si>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</si>
  <si>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</si>
  <si>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</si>
  <si>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</si>
  <si>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</si>
  <si>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</si>
  <si>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</si>
  <si>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</si>
  <si>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</si>
  <si>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</si>
  <si>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</si>
  <si>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</si>
  <si>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</si>
  <si>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</si>
  <si>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</si>
  <si>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</si>
  <si>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</si>
  <si>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</si>
  <si>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</si>
  <si>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</si>
  <si>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</si>
  <si>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</si>
  <si>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</si>
  <si>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</si>
  <si>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</si>
  <si>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</si>
  <si>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</si>
  <si>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</si>
  <si>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</si>
  <si>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</si>
  <si>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</si>
  <si>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</si>
  <si>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</si>
  <si>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</si>
  <si>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</si>
  <si>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</si>
  <si>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</si>
  <si>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</si>
  <si>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</si>
  <si>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</si>
  <si>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</si>
  <si>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</si>
  <si>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</si>
  <si>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</si>
  <si>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</si>
  <si>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</si>
  <si>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</si>
  <si>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</si>
  <si>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</si>
  <si>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</si>
  <si>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</si>
  <si>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</si>
  <si>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</si>
  <si>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</si>
  <si>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</si>
  <si>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</si>
  <si>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</si>
  <si>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</si>
  <si>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</si>
  <si>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</si>
  <si>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</si>
  <si>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</si>
  <si>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</si>
  <si>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</si>
  <si>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</si>
  <si>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</si>
  <si>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</si>
  <si>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</si>
  <si>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</si>
  <si>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</si>
  <si>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</si>
  <si>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</si>
  <si>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</si>
  <si>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</si>
  <si>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</si>
  <si>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</si>
  <si>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</si>
  <si>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</si>
  <si>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</si>
  <si>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</si>
  <si>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</si>
  <si>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</si>
  <si>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</si>
  <si>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</si>
  <si>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</si>
  <si>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</si>
  <si>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</si>
  <si>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</si>
  <si>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</si>
  <si>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</si>
  <si>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</si>
  <si>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</si>
  <si>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</si>
  <si>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</si>
  <si>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</si>
  <si>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</si>
  <si>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</si>
  <si>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</si>
  <si>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</si>
  <si>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</si>
  <si>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</si>
  <si>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</si>
  <si>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</si>
  <si>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</si>
  <si>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</si>
  <si>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</si>
  <si>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</si>
  <si>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</si>
  <si>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</si>
  <si>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</si>
  <si>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</si>
  <si>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</si>
  <si>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</si>
  <si>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</si>
  <si>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</si>
  <si>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</si>
  <si>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</si>
  <si>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</si>
  <si>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</si>
  <si>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</si>
  <si>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</si>
  <si>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</si>
  <si>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</si>
  <si>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</si>
  <si>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</si>
  <si>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</si>
  <si>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</si>
  <si>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</si>
  <si>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</si>
  <si>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</si>
  <si>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</si>
  <si>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</si>
  <si>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</si>
  <si>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</si>
  <si>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</si>
  <si>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</si>
  <si>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</si>
  <si>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</si>
  <si>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</si>
  <si>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</si>
  <si>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</si>
  <si>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</si>
  <si>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</si>
  <si>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</si>
  <si>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</si>
  <si>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</si>
  <si>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</si>
  <si>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</si>
  <si>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</si>
  <si>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</si>
  <si>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</si>
  <si>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</si>
  <si>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</si>
  <si>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</si>
  <si>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</si>
  <si>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</si>
  <si>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</si>
  <si>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</si>
  <si>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</si>
  <si>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</si>
  <si>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</si>
  <si>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</si>
  <si>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</si>
  <si>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</si>
  <si>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</si>
  <si>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</si>
  <si>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</si>
  <si>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</si>
  <si>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</si>
  <si>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</si>
  <si>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</si>
  <si>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</si>
  <si>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</si>
  <si>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</si>
  <si>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</si>
  <si>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</si>
  <si>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</si>
  <si>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</si>
  <si>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</si>
  <si>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</si>
  <si>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</si>
  <si>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</si>
  <si>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</si>
  <si>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</si>
  <si>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</si>
  <si>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</si>
  <si>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</si>
  <si>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</si>
  <si>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</si>
  <si>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</si>
  <si>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</si>
  <si>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</si>
  <si>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</si>
  <si>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</si>
  <si>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</si>
  <si>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</si>
  <si>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</si>
  <si>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</si>
  <si>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</si>
  <si>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</si>
  <si>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</si>
  <si>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</si>
  <si>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</si>
  <si>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</si>
  <si>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</si>
  <si>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</si>
  <si>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</si>
  <si>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</si>
  <si>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</si>
  <si>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</si>
  <si>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</si>
  <si>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</si>
  <si>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</si>
  <si>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</si>
  <si>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</si>
  <si>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</si>
  <si>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</si>
  <si>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</si>
  <si>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</si>
  <si>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</si>
  <si>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</si>
  <si>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</si>
  <si>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</si>
  <si>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</si>
  <si>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</si>
  <si>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</si>
  <si>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</si>
  <si>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</si>
  <si>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</si>
  <si>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</si>
  <si>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</si>
  <si>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</si>
  <si>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</si>
  <si>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</si>
  <si>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</si>
  <si>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</si>
  <si>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</si>
  <si>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</si>
  <si>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</si>
  <si>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</si>
  <si>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</si>
  <si>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</si>
  <si>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</si>
  <si>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</si>
  <si>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</si>
  <si>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</si>
  <si>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</si>
  <si>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</si>
  <si>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</si>
  <si>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</si>
  <si>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</si>
  <si>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</si>
  <si>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</si>
  <si>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</si>
  <si>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</si>
  <si>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</si>
  <si>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</si>
  <si>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</si>
  <si>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</si>
  <si>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</si>
  <si>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</si>
  <si>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</si>
  <si>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</si>
  <si>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</si>
  <si>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</si>
  <si>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</si>
  <si>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</si>
  <si>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</si>
  <si>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</si>
  <si>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</si>
  <si>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</si>
  <si>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</si>
  <si>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</si>
  <si>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</si>
  <si>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</si>
  <si>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</si>
  <si>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</si>
  <si>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</si>
  <si>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</si>
  <si>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</si>
  <si>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</si>
  <si>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</si>
  <si>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</si>
  <si>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</si>
  <si>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</si>
  <si>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</si>
  <si>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</si>
  <si>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</si>
  <si>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</si>
  <si>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</si>
  <si>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</si>
  <si>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</si>
  <si>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</si>
  <si>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</si>
  <si>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</si>
  <si>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</si>
  <si>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</si>
  <si>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</si>
  <si>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</si>
  <si>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</si>
  <si>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</si>
  <si>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</si>
  <si>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</si>
  <si>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</si>
  <si>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</si>
  <si>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</si>
  <si>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</si>
  <si>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</si>
  <si>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</si>
  <si>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</si>
  <si>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</si>
  <si>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</si>
  <si>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</si>
  <si>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</si>
  <si>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</si>
  <si>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</si>
  <si>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</si>
  <si>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</si>
  <si>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</si>
  <si>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</si>
  <si>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</si>
  <si>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</si>
  <si>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</si>
  <si>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</si>
  <si>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</si>
  <si>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</si>
  <si>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</si>
  <si>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</si>
  <si>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</si>
  <si>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</si>
  <si>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</si>
  <si>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</si>
  <si>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</si>
  <si>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</si>
  <si>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</si>
  <si>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</si>
  <si>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</si>
  <si>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</si>
  <si>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</si>
  <si>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</si>
  <si>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</si>
  <si>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</si>
  <si>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</si>
  <si>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</si>
  <si>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</si>
  <si>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</si>
  <si>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</si>
  <si>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</si>
  <si>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</si>
  <si>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</si>
  <si>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</si>
  <si>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</si>
  <si>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</si>
  <si>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</si>
  <si>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</si>
  <si>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</si>
  <si>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</si>
  <si>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</si>
  <si>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</si>
  <si>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</si>
  <si>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</si>
  <si>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</si>
  <si>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</si>
  <si>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</si>
  <si>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</si>
  <si>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</si>
  <si>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</si>
  <si>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</si>
  <si>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</si>
  <si>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</si>
  <si>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</si>
  <si>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</si>
  <si>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</si>
  <si>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</si>
  <si>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</si>
  <si>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</si>
  <si>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</si>
  <si>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</si>
  <si>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</si>
  <si>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</si>
  <si>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</si>
  <si>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</si>
  <si>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</si>
  <si>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</si>
  <si>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</si>
  <si>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</si>
  <si>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</si>
  <si>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</si>
  <si>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</si>
  <si>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</si>
  <si>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</si>
  <si>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</si>
  <si>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</si>
  <si>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</si>
  <si>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</si>
  <si>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</si>
  <si>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</si>
  <si>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</si>
  <si>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</si>
  <si>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</si>
  <si>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</si>
  <si>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</si>
  <si>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</si>
  <si>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</si>
  <si>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</si>
  <si>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</si>
  <si>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</si>
  <si>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</si>
  <si>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</si>
  <si>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</si>
  <si>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</si>
  <si>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</si>
  <si>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</si>
  <si>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</si>
  <si>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</si>
  <si>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</si>
  <si>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</si>
  <si>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</si>
  <si>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</si>
  <si>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</si>
  <si>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</si>
  <si>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</si>
  <si>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</si>
  <si>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</si>
  <si>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</si>
  <si>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</si>
  <si>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</si>
  <si>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</si>
  <si>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</si>
  <si>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</si>
  <si>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</si>
  <si>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</si>
  <si>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</si>
  <si>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</si>
  <si>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</si>
  <si>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</si>
  <si>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</si>
  <si>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</si>
  <si>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</si>
  <si>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</si>
  <si>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</si>
  <si>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</si>
  <si>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</si>
  <si>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</si>
  <si>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</si>
  <si>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</si>
  <si>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</si>
  <si>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</si>
  <si>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</si>
  <si>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</si>
  <si>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</si>
  <si>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</si>
  <si>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</si>
  <si>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</si>
  <si>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</si>
  <si>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</si>
  <si>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</si>
  <si>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</si>
  <si>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</si>
  <si>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</si>
  <si>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</si>
  <si>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</si>
  <si>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</si>
  <si>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</si>
  <si>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</si>
  <si>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</si>
  <si>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</si>
  <si>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</si>
  <si>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</si>
  <si>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</si>
  <si>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</si>
  <si>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</si>
  <si>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</si>
  <si>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</si>
  <si>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</si>
  <si>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</si>
  <si>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</si>
  <si>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</si>
  <si>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</si>
  <si>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</si>
  <si>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</si>
  <si>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</si>
  <si>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</si>
  <si>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</si>
  <si>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</si>
  <si>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</si>
  <si>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</si>
  <si>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</si>
  <si>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</si>
  <si>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</si>
  <si>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</si>
  <si>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</si>
  <si>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</si>
  <si>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</si>
  <si>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</si>
  <si>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</si>
  <si>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</si>
  <si>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</si>
  <si>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</si>
  <si>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</si>
  <si>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</si>
  <si>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</si>
  <si>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</si>
  <si>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</si>
  <si>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</si>
  <si>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</si>
  <si>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</si>
  <si>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</si>
  <si>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</si>
  <si>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</si>
  <si>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</si>
  <si>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</si>
  <si>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</si>
  <si>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</si>
  <si>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</si>
  <si>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</si>
  <si>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</si>
  <si>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</si>
  <si>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</si>
  <si>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</si>
  <si>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</si>
  <si>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</si>
  <si>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</si>
  <si>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</si>
  <si>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</si>
  <si>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</si>
  <si>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</si>
  <si>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</si>
  <si>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</si>
  <si>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</si>
  <si>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</si>
  <si>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</si>
  <si>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</si>
  <si>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</si>
  <si>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</si>
  <si>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</si>
  <si>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</si>
  <si>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</si>
  <si>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</si>
  <si>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</si>
  <si>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</si>
  <si>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</si>
  <si>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</si>
  <si>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</si>
  <si>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</si>
  <si>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</si>
  <si>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</si>
  <si>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</si>
  <si>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</si>
  <si>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</si>
  <si>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</si>
  <si>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</si>
  <si>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</si>
  <si>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</si>
  <si>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</si>
  <si>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</si>
  <si>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</si>
  <si>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</si>
  <si>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</si>
  <si>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</si>
  <si>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</si>
  <si>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</si>
  <si>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</si>
  <si>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</si>
  <si>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</si>
  <si>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</si>
  <si>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</si>
  <si>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</si>
  <si>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</si>
  <si>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</si>
  <si>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</si>
  <si>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</si>
  <si>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</si>
  <si>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</si>
  <si>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</si>
  <si>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</si>
  <si>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</si>
  <si>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</si>
  <si>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</si>
  <si>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</si>
  <si>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</si>
  <si>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</si>
  <si>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</si>
  <si>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</si>
  <si>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</si>
  <si>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</si>
  <si>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</si>
  <si>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</si>
  <si>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</si>
  <si>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</si>
  <si>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</si>
  <si>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</si>
  <si>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</si>
  <si>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</si>
  <si>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</si>
  <si>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</si>
  <si>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</si>
  <si>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</si>
  <si>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</si>
  <si>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</si>
  <si>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</si>
  <si>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</si>
  <si>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</si>
  <si>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</si>
  <si>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</si>
  <si>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</si>
  <si>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</si>
  <si>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</si>
  <si>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</si>
  <si>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</si>
  <si>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</si>
  <si>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</si>
  <si>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</si>
  <si>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</si>
  <si>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</si>
  <si>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</si>
  <si>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</si>
  <si>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</si>
  <si>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</si>
  <si>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</si>
  <si>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</si>
  <si>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</si>
  <si>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</si>
  <si>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</si>
  <si>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</si>
  <si>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</si>
  <si>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</si>
  <si>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</si>
  <si>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</si>
  <si>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</si>
  <si>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</si>
  <si>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</si>
  <si>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</si>
  <si>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</si>
  <si>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</si>
  <si>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</si>
  <si>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</si>
  <si>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</si>
  <si>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</si>
  <si>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</si>
  <si>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</si>
  <si>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</si>
  <si>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</si>
  <si>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</si>
  <si>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</si>
  <si>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</si>
  <si>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</si>
  <si>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</si>
  <si>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</si>
  <si>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</si>
  <si>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</si>
  <si>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</si>
  <si>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</si>
  <si>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</si>
  <si>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</si>
  <si>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</si>
  <si>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</si>
  <si>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</si>
  <si>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</si>
  <si>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</si>
  <si>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</si>
  <si>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</si>
  <si>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</si>
  <si>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</si>
  <si>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</si>
  <si>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</si>
  <si>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</si>
  <si>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</si>
  <si>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</si>
  <si>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</si>
  <si>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</si>
  <si>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</si>
  <si>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</si>
  <si>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</si>
  <si>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</si>
  <si>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</si>
  <si>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</si>
  <si>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</si>
  <si>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</si>
  <si>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</si>
  <si>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</si>
  <si>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</si>
  <si>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</si>
  <si>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</si>
  <si>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</si>
  <si>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</si>
  <si>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</si>
  <si>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</si>
  <si>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</si>
  <si>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</si>
  <si>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</si>
  <si>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</si>
  <si>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</si>
  <si>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</si>
  <si>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</si>
  <si>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</si>
  <si>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</si>
  <si>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</si>
  <si>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</si>
  <si>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</si>
  <si>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</si>
  <si>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</si>
  <si>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</si>
  <si>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</si>
  <si>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</si>
  <si>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</si>
  <si>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</si>
  <si>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</si>
  <si>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</si>
  <si>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</si>
  <si>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</si>
  <si>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</si>
  <si>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</si>
  <si>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</si>
  <si>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</si>
  <si>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</si>
  <si>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</si>
  <si>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</si>
  <si>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</si>
  <si>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</si>
  <si>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</si>
  <si>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</si>
  <si>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</si>
  <si>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</si>
  <si>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</si>
  <si>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</si>
  <si>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</si>
  <si>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</si>
  <si>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</si>
  <si>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</si>
  <si>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</si>
  <si>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</si>
  <si>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</si>
  <si>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</si>
  <si>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</si>
  <si>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</si>
  <si>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</si>
  <si>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</si>
  <si>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</si>
  <si>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</si>
  <si>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</si>
  <si>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</si>
  <si>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</si>
  <si>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</si>
  <si>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</si>
  <si>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</si>
  <si>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</si>
  <si>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</si>
  <si>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</si>
  <si>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</si>
  <si>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</si>
  <si>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</si>
  <si>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</si>
  <si>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</si>
  <si>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</si>
  <si>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</si>
  <si>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</si>
  <si>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</si>
  <si>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</si>
  <si>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</si>
  <si>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</si>
  <si>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</si>
  <si>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</si>
  <si>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</si>
  <si>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</si>
  <si>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</si>
  <si>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</si>
  <si>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</si>
  <si>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</si>
  <si>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</si>
  <si>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</si>
  <si>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</si>
  <si>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</si>
  <si>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</si>
  <si>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</si>
  <si>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</si>
  <si>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</si>
  <si>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</si>
  <si>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</si>
  <si>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</si>
  <si>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</si>
  <si>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</si>
  <si>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</si>
  <si>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</si>
  <si>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</si>
  <si>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</si>
  <si>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</si>
  <si>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</si>
  <si>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</si>
  <si>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</si>
  <si>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</si>
  <si>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</si>
  <si>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</si>
  <si>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</si>
  <si>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</si>
  <si>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</si>
  <si>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</si>
  <si>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</si>
  <si>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</si>
  <si>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</si>
  <si>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</si>
  <si>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</si>
  <si>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</si>
  <si>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</si>
  <si>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</si>
  <si>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</si>
  <si>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</si>
  <si>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</si>
  <si>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</si>
  <si>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</si>
  <si>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</si>
  <si>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</si>
  <si>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</si>
  <si>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</si>
  <si>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</si>
  <si>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</si>
  <si>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</si>
  <si>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</si>
  <si>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</si>
  <si>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</si>
  <si>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</si>
  <si>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</si>
  <si>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</si>
  <si>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</si>
  <si>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</si>
  <si>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</si>
  <si>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</si>
  <si>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</si>
  <si>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</si>
  <si>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</si>
  <si>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</si>
  <si>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</si>
  <si>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</si>
  <si>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</si>
  <si>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</si>
  <si>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</si>
  <si>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</si>
  <si>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</si>
  <si>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</si>
  <si>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</si>
  <si>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</si>
  <si>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</si>
  <si>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</si>
  <si>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</si>
  <si>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</si>
  <si>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</si>
  <si>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</si>
  <si>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</si>
  <si>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</si>
  <si>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</si>
  <si>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</si>
  <si>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</si>
  <si>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</si>
  <si>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</si>
  <si>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</si>
  <si>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</si>
  <si>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</si>
  <si>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</si>
  <si>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</si>
  <si>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</si>
  <si>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</si>
  <si>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</si>
  <si>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</si>
  <si>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</si>
  <si>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</si>
  <si>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</si>
  <si>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</si>
  <si>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</si>
  <si>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</si>
  <si>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</si>
  <si>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</si>
  <si>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</si>
  <si>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</si>
  <si>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</si>
  <si>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</si>
  <si>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</si>
  <si>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</si>
  <si>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</si>
  <si>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</si>
  <si>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</si>
  <si>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</si>
  <si>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</si>
  <si>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</si>
  <si>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</si>
  <si>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</si>
  <si>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</si>
  <si>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</si>
  <si>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</si>
  <si>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</si>
  <si>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</si>
  <si>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</si>
  <si>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</si>
  <si>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</si>
  <si>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</si>
  <si>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</si>
  <si>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</si>
  <si>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</si>
  <si>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</si>
  <si>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</si>
  <si>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</si>
  <si>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</si>
  <si>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</si>
  <si>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</si>
  <si>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</si>
  <si>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</si>
  <si>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</si>
  <si>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</si>
  <si>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</si>
  <si>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</si>
  <si>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</si>
  <si>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</si>
  <si>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</si>
  <si>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</si>
  <si>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</si>
  <si>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</si>
  <si>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</si>
  <si>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</si>
  <si>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</si>
  <si>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</si>
  <si>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</si>
  <si>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</si>
  <si>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</si>
  <si>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</si>
  <si>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</si>
  <si>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</si>
  <si>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</si>
  <si>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</si>
  <si>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</si>
  <si>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</si>
  <si>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</si>
  <si>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</si>
  <si>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</si>
  <si>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</si>
  <si>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</si>
  <si>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</si>
  <si>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</si>
  <si>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</si>
  <si>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</si>
  <si>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</si>
  <si>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</si>
  <si>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</si>
  <si>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</si>
  <si>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</si>
  <si>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</si>
  <si>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</si>
  <si>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</si>
  <si>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</si>
  <si>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</si>
  <si>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</si>
  <si>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</si>
  <si>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</si>
  <si>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</si>
  <si>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</si>
  <si>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</si>
  <si>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</si>
  <si>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</si>
  <si>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</si>
  <si>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</si>
  <si>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</si>
  <si>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</si>
  <si>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</si>
  <si>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</si>
  <si>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</si>
  <si>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</si>
  <si>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</si>
  <si>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</si>
  <si>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</si>
  <si>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</si>
  <si>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</si>
  <si>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</si>
  <si>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</si>
  <si>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</si>
  <si>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</si>
  <si>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</si>
  <si>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</si>
  <si>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</si>
  <si>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</si>
  <si>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</si>
  <si>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</si>
  <si>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</si>
  <si>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</si>
  <si>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</si>
  <si>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</si>
  <si>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</si>
  <si>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</si>
  <si>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</si>
  <si>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</si>
  <si>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</si>
  <si>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</si>
  <si>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</si>
  <si>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</si>
  <si>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</si>
  <si>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</si>
  <si>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</si>
  <si>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</si>
  <si>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</si>
  <si>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</si>
  <si>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</si>
  <si>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</si>
  <si>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</si>
  <si>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</si>
  <si>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</si>
  <si>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</si>
  <si>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</si>
  <si>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</si>
  <si>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</si>
  <si>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</si>
  <si>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</si>
  <si>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</si>
  <si>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</si>
  <si>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</si>
  <si>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</si>
  <si>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</si>
  <si>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</si>
  <si>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</si>
  <si>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</si>
  <si>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</si>
  <si>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</si>
  <si>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</si>
  <si>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</si>
  <si>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</si>
  <si>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</si>
  <si>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</si>
  <si>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</si>
  <si>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</si>
  <si>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</si>
  <si>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</si>
  <si>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</si>
  <si>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</si>
  <si>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</si>
  <si>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</si>
  <si>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</si>
  <si>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</si>
  <si>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</si>
  <si>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</si>
  <si>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</si>
  <si>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</si>
  <si>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</si>
  <si>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</si>
  <si>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</si>
  <si>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</si>
  <si>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</si>
  <si>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</si>
  <si>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</si>
  <si>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</si>
  <si>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</si>
  <si>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</si>
  <si>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</si>
  <si>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</si>
  <si>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</si>
  <si>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</si>
  <si>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</si>
  <si>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</si>
  <si>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</si>
  <si>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</si>
  <si>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</si>
  <si>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</si>
  <si>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</si>
  <si>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</si>
  <si>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</si>
  <si>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</si>
  <si>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</si>
  <si>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</si>
  <si>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</si>
  <si>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</si>
  <si>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</si>
  <si>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</si>
  <si>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</si>
  <si>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</si>
  <si>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</si>
  <si>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</si>
  <si>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</si>
  <si>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</si>
  <si>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</si>
  <si>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</si>
  <si>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</si>
  <si>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</si>
  <si>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</si>
  <si>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</si>
  <si>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</si>
  <si>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</si>
  <si>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</si>
  <si>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</si>
  <si>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</si>
  <si>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</si>
  <si>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</si>
  <si>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</si>
  <si>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</si>
  <si>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</si>
  <si>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</si>
  <si>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</si>
  <si>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</si>
  <si>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</si>
  <si>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</si>
  <si>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</si>
  <si>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</si>
  <si>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</si>
  <si>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</si>
  <si>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</si>
  <si>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</si>
  <si>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</si>
  <si>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</si>
  <si>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</si>
  <si>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</si>
  <si>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</si>
  <si>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</si>
  <si>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</si>
  <si>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</si>
  <si>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</si>
  <si>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</si>
  <si>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</si>
  <si>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</si>
  <si>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</si>
  <si>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</si>
  <si>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</si>
  <si>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</si>
  <si>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</si>
  <si>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</si>
  <si>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</si>
  <si>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</si>
  <si>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</si>
  <si>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</si>
  <si>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</si>
  <si>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</si>
  <si>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</si>
  <si>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</si>
  <si>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</si>
  <si>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</si>
  <si>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</si>
  <si>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</si>
  <si>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</si>
  <si>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</si>
  <si>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</si>
  <si>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</si>
  <si>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</si>
  <si>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</si>
  <si>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</si>
  <si>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</si>
  <si>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</si>
  <si>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</si>
  <si>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</si>
  <si>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</si>
  <si>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</si>
  <si>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</si>
  <si>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</si>
  <si>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</si>
  <si>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</si>
  <si>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</si>
  <si>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</si>
  <si>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</si>
  <si>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</si>
  <si>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</si>
  <si>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</si>
  <si>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</si>
  <si>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</si>
  <si>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</si>
  <si>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</si>
  <si>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</si>
  <si>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</si>
  <si>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</si>
  <si>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</si>
  <si>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</si>
  <si>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</si>
  <si>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</si>
  <si>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</si>
  <si>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</si>
  <si>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</si>
  <si>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</si>
  <si>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</si>
  <si>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</si>
  <si>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</si>
  <si>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</si>
  <si>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</si>
  <si>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</si>
  <si>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</si>
  <si>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</si>
  <si>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</si>
  <si>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</si>
  <si>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</si>
  <si>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</si>
  <si>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</si>
  <si>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</si>
  <si>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</si>
  <si>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</si>
  <si>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</si>
  <si>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</si>
  <si>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</si>
  <si>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</si>
  <si>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</si>
  <si>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</si>
  <si>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</si>
  <si>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</si>
  <si>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</si>
  <si>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</si>
  <si>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</si>
  <si>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</si>
  <si>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</si>
  <si>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</si>
  <si>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</si>
  <si>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</si>
  <si>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</si>
  <si>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</si>
  <si>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</si>
  <si>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</si>
  <si>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</si>
  <si>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</si>
  <si>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</si>
  <si>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</si>
  <si>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</si>
  <si>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</si>
  <si>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</si>
  <si>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</si>
  <si>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</si>
  <si>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</si>
  <si>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</si>
  <si>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</si>
  <si>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</si>
  <si>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</si>
  <si>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</si>
  <si>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</si>
  <si>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</si>
  <si>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</si>
  <si>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</si>
  <si>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</si>
  <si>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</si>
  <si>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</si>
  <si>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</si>
  <si>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</si>
  <si>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</si>
  <si>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</si>
  <si>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</si>
  <si>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</si>
  <si>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</si>
  <si>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</si>
  <si>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</si>
  <si>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</si>
  <si>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</si>
  <si>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</si>
  <si>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</si>
  <si>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</si>
  <si>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</si>
  <si>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</si>
  <si>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</si>
  <si>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</si>
  <si>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</si>
  <si>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</si>
  <si>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</si>
  <si>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</si>
  <si>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</si>
  <si>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</si>
  <si>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</si>
  <si>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</si>
  <si>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</si>
  <si>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</si>
  <si>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</si>
  <si>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</si>
  <si>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</si>
  <si>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</si>
  <si>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</si>
  <si>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</si>
  <si>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</si>
  <si>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</si>
  <si>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</si>
  <si>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</si>
  <si>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</si>
  <si>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</si>
  <si>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</si>
  <si>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</si>
  <si>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</si>
  <si>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</si>
  <si>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</si>
  <si>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</si>
  <si>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</si>
  <si>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</si>
  <si>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</si>
  <si>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</si>
  <si>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</si>
  <si>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</si>
  <si>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</si>
  <si>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</si>
  <si>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</si>
  <si>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</si>
  <si>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</si>
  <si>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</si>
  <si>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</si>
  <si>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</si>
  <si>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</si>
  <si>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</si>
  <si>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</si>
  <si>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</si>
  <si>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</si>
  <si>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</si>
  <si>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</si>
  <si>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</si>
  <si>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</si>
  <si>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</si>
  <si>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</si>
  <si>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</si>
  <si>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</si>
  <si>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</si>
  <si>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</si>
  <si>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</si>
  <si>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</si>
  <si>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</si>
  <si>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</si>
  <si>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</si>
  <si>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</si>
  <si>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</si>
  <si>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</si>
  <si>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</si>
  <si>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</si>
  <si>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</si>
  <si>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</si>
  <si>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</si>
  <si>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</si>
  <si>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</si>
  <si>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</si>
  <si>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</si>
  <si>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</si>
  <si>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</si>
  <si>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</si>
  <si>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</si>
  <si>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</si>
  <si>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</si>
  <si>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</si>
  <si>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</si>
  <si>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</si>
  <si>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</si>
  <si>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</si>
  <si>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</si>
  <si>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</si>
  <si>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</si>
  <si>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</si>
  <si>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</si>
  <si>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</si>
  <si>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</si>
  <si>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</si>
  <si>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</si>
  <si>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</si>
  <si>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</si>
  <si>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</si>
  <si>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</si>
  <si>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</si>
  <si>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</si>
  <si>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</si>
  <si>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</si>
  <si>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</si>
  <si>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</si>
  <si>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</si>
  <si>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</si>
  <si>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</si>
  <si>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</si>
  <si>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</si>
  <si>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</si>
  <si>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</si>
  <si>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</si>
  <si>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</si>
  <si>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</si>
  <si>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</si>
  <si>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</si>
  <si>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</si>
  <si>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</si>
  <si>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</si>
  <si>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</si>
  <si>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</si>
  <si>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</si>
  <si>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</si>
  <si>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</si>
  <si>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</si>
  <si>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</si>
  <si>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</si>
  <si>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</si>
  <si>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</si>
  <si>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</si>
  <si>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</si>
  <si>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</si>
  <si>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</si>
  <si>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</si>
  <si>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</si>
  <si>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</si>
  <si>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</si>
  <si>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</si>
  <si>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</si>
  <si>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</si>
  <si>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</si>
  <si>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</si>
  <si>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</si>
  <si>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</si>
  <si>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</si>
  <si>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</si>
  <si>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</si>
  <si>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</si>
  <si>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</si>
  <si>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</si>
  <si>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</si>
  <si>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</si>
  <si>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</si>
  <si>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</si>
  <si>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</si>
  <si>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</si>
  <si>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</si>
  <si>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</si>
  <si>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</si>
  <si>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</si>
  <si>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</si>
  <si>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</si>
  <si>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</si>
  <si>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</si>
  <si>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</si>
  <si>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</si>
  <si>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</si>
  <si>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</si>
  <si>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</si>
  <si>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</si>
  <si>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</si>
  <si>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</si>
  <si>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</si>
  <si>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</si>
  <si>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</si>
  <si>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</si>
  <si>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</si>
  <si>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</si>
  <si>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</si>
  <si>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</si>
  <si>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</si>
  <si>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</si>
  <si>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</si>
  <si>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</si>
  <si>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</si>
  <si>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</si>
  <si>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</si>
  <si>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</si>
  <si>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</si>
  <si>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</si>
  <si>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</si>
  <si>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</si>
  <si>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</si>
  <si>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</si>
  <si>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</si>
  <si>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</si>
  <si>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</si>
  <si>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</si>
  <si>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</si>
  <si>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</si>
  <si>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</si>
  <si>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</si>
  <si>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</si>
  <si>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</si>
  <si>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</si>
  <si>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</si>
  <si>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</si>
  <si>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</si>
  <si>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</si>
  <si>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</si>
  <si>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</si>
  <si>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</si>
  <si>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</si>
  <si>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</si>
  <si>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</si>
  <si>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</si>
  <si>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</si>
  <si>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</si>
  <si>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</si>
  <si>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</si>
  <si>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</si>
  <si>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</si>
  <si>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</si>
  <si>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</si>
  <si>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</si>
  <si>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</si>
  <si>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</si>
  <si>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</si>
  <si>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</si>
  <si>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</si>
  <si>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</si>
  <si>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</si>
  <si>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</si>
  <si>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</si>
  <si>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</si>
  <si>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</si>
  <si>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</si>
  <si>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</si>
  <si>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</si>
  <si>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</si>
  <si>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</si>
  <si>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</si>
  <si>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</si>
  <si>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</si>
  <si>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</si>
  <si>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</si>
  <si>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</si>
  <si>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</si>
  <si>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</si>
  <si>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</si>
  <si>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</si>
  <si>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</si>
  <si>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</si>
  <si>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</si>
  <si>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</si>
  <si>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</si>
  <si>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</si>
  <si>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</si>
  <si>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</si>
  <si>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</si>
  <si>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</si>
  <si>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</si>
  <si>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</si>
  <si>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</si>
  <si>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</si>
  <si>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</si>
  <si>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</si>
  <si>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</si>
  <si>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</si>
  <si>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</si>
  <si>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</si>
  <si>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</si>
  <si>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</si>
  <si>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</si>
  <si>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</si>
  <si>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</si>
  <si>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</si>
  <si>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</si>
  <si>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</si>
  <si>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</si>
  <si>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</si>
  <si>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</si>
  <si>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</si>
  <si>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</si>
  <si>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</si>
  <si>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</si>
  <si>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</si>
  <si>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</si>
  <si>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</si>
  <si>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</si>
  <si>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</si>
  <si>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</si>
  <si>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</si>
  <si>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</si>
  <si>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</si>
  <si>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</si>
  <si>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</si>
  <si>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</si>
  <si>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</si>
  <si>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</si>
  <si>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</si>
  <si>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</si>
  <si>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</si>
  <si>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</si>
  <si>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</si>
  <si>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</si>
  <si>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</si>
  <si>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</si>
  <si>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</si>
  <si>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</si>
  <si>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</si>
  <si>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</si>
  <si>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</si>
  <si>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</si>
  <si>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</si>
  <si>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</si>
  <si>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</si>
  <si>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</si>
  <si>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</si>
  <si>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</si>
  <si>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</si>
  <si>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</si>
  <si>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</si>
  <si>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</si>
  <si>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</si>
  <si>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</si>
  <si>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</si>
  <si>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</si>
  <si>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</si>
  <si>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</si>
  <si>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</si>
  <si>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</si>
  <si>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</si>
  <si>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</si>
  <si>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</si>
  <si>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</si>
  <si>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</si>
  <si>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</si>
  <si>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</si>
  <si>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</si>
  <si>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</si>
  <si>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</si>
  <si>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</si>
  <si>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</si>
  <si>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</si>
  <si>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</si>
  <si>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</si>
  <si>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</si>
  <si>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</si>
  <si>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</si>
  <si>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</si>
  <si>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</si>
  <si>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</si>
  <si>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</si>
  <si>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</si>
  <si>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</si>
  <si>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</si>
  <si>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</si>
  <si>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</si>
  <si>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</si>
  <si>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</si>
  <si>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</si>
  <si>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</si>
  <si>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</si>
  <si>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</si>
  <si>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</si>
  <si>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</si>
  <si>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</si>
  <si>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</si>
  <si>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</si>
  <si>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</si>
  <si>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</si>
  <si>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</si>
  <si>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</si>
  <si>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</si>
  <si>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</si>
  <si>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</si>
  <si>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</si>
  <si>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</si>
  <si>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</si>
  <si>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</si>
  <si>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</si>
  <si>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</si>
  <si>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</si>
  <si>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</si>
  <si>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</si>
  <si>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</si>
  <si>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</si>
  <si>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</si>
  <si>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</si>
  <si>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</si>
  <si>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</si>
  <si>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</si>
  <si>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</si>
  <si>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</si>
  <si>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</si>
  <si>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</si>
  <si>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</si>
  <si>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</si>
  <si>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</si>
  <si>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</si>
  <si>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</si>
  <si>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</si>
  <si>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</si>
  <si>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</si>
  <si>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</si>
  <si>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</si>
  <si>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</si>
  <si>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</si>
  <si>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</si>
  <si>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</si>
  <si>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</si>
  <si>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</si>
  <si>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</si>
  <si>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</si>
  <si>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</si>
  <si>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</si>
  <si>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</si>
  <si>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</si>
  <si>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</si>
  <si>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</si>
  <si>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</si>
  <si>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</si>
  <si>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</si>
  <si>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</si>
  <si>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</si>
  <si>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</si>
  <si>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</si>
  <si>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</si>
  <si>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</si>
  <si>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</si>
  <si>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</si>
  <si>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</si>
  <si>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</si>
  <si>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</si>
  <si>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</si>
  <si>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</si>
  <si>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</si>
  <si>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</si>
  <si>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</si>
  <si>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</si>
  <si>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</si>
  <si>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</si>
  <si>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</si>
  <si>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</si>
  <si>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</si>
  <si>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</si>
  <si>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</si>
  <si>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</si>
  <si>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</si>
  <si>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</si>
  <si>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</si>
  <si>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</si>
  <si>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</si>
  <si>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</si>
  <si>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</si>
  <si>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</si>
  <si>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</si>
  <si>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</si>
  <si>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</si>
  <si>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</si>
  <si>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</si>
  <si>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</si>
  <si>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</si>
  <si>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</si>
  <si>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</si>
  <si>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</si>
  <si>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</si>
  <si>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</si>
  <si>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</si>
  <si>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</si>
  <si>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</si>
  <si>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</si>
  <si>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</si>
  <si>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</si>
  <si>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</si>
  <si>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</si>
  <si>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</si>
  <si>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</si>
  <si>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</si>
  <si>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</si>
  <si>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</si>
  <si>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</si>
  <si>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</si>
  <si>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</si>
  <si>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</si>
  <si>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</si>
  <si>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</si>
  <si>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</si>
  <si>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</si>
  <si>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</si>
  <si>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</si>
  <si>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</si>
  <si>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</si>
  <si>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</si>
  <si>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</si>
  <si>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</si>
  <si>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</si>
  <si>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</si>
  <si>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</si>
  <si>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</si>
  <si>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</si>
  <si>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</si>
  <si>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</si>
  <si>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</si>
  <si>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</si>
  <si>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</si>
  <si>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</si>
  <si>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</si>
  <si>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</si>
  <si>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</si>
  <si>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</si>
  <si>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</si>
  <si>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</si>
  <si>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</si>
  <si>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</si>
  <si>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</si>
  <si>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</si>
  <si>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</si>
  <si>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</si>
  <si>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</si>
  <si>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</si>
  <si>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</si>
  <si>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</si>
  <si>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</si>
  <si>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</si>
  <si>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</si>
  <si>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</si>
  <si>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</si>
  <si>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</si>
  <si>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</si>
  <si>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</si>
  <si>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</si>
  <si>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</si>
  <si>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</si>
  <si>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</si>
  <si>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</si>
  <si>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</si>
  <si>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</si>
  <si>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</si>
  <si>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</si>
  <si>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</si>
  <si>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</si>
  <si>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</si>
  <si>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</si>
  <si>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</si>
  <si>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</si>
  <si>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</si>
  <si>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</si>
  <si>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</si>
  <si>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</si>
  <si>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</si>
  <si>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</si>
  <si>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</si>
  <si>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</si>
  <si>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</si>
  <si>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</si>
  <si>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</si>
  <si>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</si>
  <si>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</si>
  <si>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</si>
  <si>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</si>
  <si>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</si>
  <si>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</si>
  <si>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</si>
  <si>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</si>
  <si>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</si>
  <si>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</si>
  <si>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</si>
  <si>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</si>
  <si>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</si>
  <si>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</si>
  <si>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</si>
  <si>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</si>
  <si>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</si>
  <si>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</si>
  <si>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</si>
  <si>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</si>
  <si>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</si>
  <si>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</si>
  <si>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</si>
  <si>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</si>
  <si>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</si>
  <si>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</si>
  <si>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</si>
  <si>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</si>
  <si>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</si>
  <si>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</si>
  <si>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</si>
  <si>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</si>
  <si>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</si>
  <si>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</si>
  <si>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</si>
  <si>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</si>
  <si>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</si>
  <si>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</si>
  <si>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</si>
  <si>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</si>
  <si>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</si>
  <si>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</si>
  <si>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</si>
  <si>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</si>
  <si>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</si>
  <si>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</si>
  <si>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</si>
  <si>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</si>
  <si>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</si>
  <si>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</si>
  <si>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</si>
  <si>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</si>
  <si>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</si>
  <si>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</si>
  <si>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</si>
  <si>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</si>
  <si>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</si>
  <si>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</si>
  <si>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</si>
  <si>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</si>
  <si>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</si>
  <si>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</si>
  <si>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</si>
  <si>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</si>
  <si>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</si>
  <si>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</si>
  <si>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</si>
  <si>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</si>
  <si>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</si>
  <si>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</si>
  <si>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</si>
  <si>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</si>
  <si>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</si>
  <si>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</si>
  <si>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</si>
  <si>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</si>
  <si>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</si>
  <si>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</si>
  <si>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</si>
  <si>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</si>
  <si>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</si>
  <si>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</si>
  <si>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</si>
  <si>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</si>
  <si>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</si>
  <si>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</si>
  <si>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</si>
  <si>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</si>
  <si>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</si>
  <si>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</si>
  <si>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</si>
  <si>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</si>
  <si>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</si>
  <si>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</si>
  <si>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</si>
  <si>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</si>
  <si>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</si>
  <si>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</si>
  <si>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</si>
  <si>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</si>
  <si>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</si>
  <si>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</si>
  <si>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</si>
  <si>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</si>
  <si>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</si>
  <si>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</si>
  <si>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</si>
  <si>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</si>
  <si>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</si>
  <si>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</si>
  <si>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</si>
  <si>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</si>
  <si>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</si>
  <si>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</si>
  <si>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</si>
  <si>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</si>
  <si>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</si>
  <si>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</si>
  <si>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</si>
  <si>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</si>
  <si>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</si>
  <si>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</si>
  <si>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</si>
  <si>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</si>
  <si>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</si>
  <si>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</si>
  <si>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</si>
  <si>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</si>
  <si>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</si>
  <si>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</si>
  <si>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</si>
  <si>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</si>
  <si>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</si>
  <si>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</si>
  <si>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</si>
  <si>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</si>
  <si>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</si>
  <si>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</si>
  <si>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</si>
  <si>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</si>
  <si>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</si>
  <si>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</si>
  <si>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</si>
  <si>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</si>
  <si>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</si>
  <si>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</si>
  <si>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</si>
  <si>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</si>
  <si>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</si>
  <si>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</si>
  <si>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</si>
  <si>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</si>
  <si>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</si>
  <si>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</si>
  <si>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</si>
  <si>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</si>
  <si>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</si>
  <si>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</si>
  <si>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</si>
  <si>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</si>
  <si>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</si>
  <si>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</si>
  <si>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</si>
  <si>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</si>
  <si>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</si>
  <si>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</si>
  <si>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</si>
  <si>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</si>
  <si>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</si>
  <si>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</si>
  <si>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</si>
  <si>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</si>
  <si>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</si>
  <si>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</si>
  <si>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</si>
  <si>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</si>
  <si>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</si>
  <si>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</si>
  <si>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</si>
  <si>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</si>
  <si>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</si>
  <si>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</si>
  <si>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</si>
  <si>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</si>
  <si>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</si>
  <si>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</si>
  <si>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</si>
  <si>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</si>
  <si>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</si>
  <si>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</si>
  <si>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</si>
  <si>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</si>
  <si>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</si>
  <si>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</si>
  <si>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</si>
  <si>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</si>
  <si>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</si>
  <si>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</si>
  <si>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</si>
  <si>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</si>
  <si>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</si>
  <si>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</si>
  <si>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</si>
  <si>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</si>
  <si>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</si>
  <si>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</si>
  <si>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</si>
  <si>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</si>
  <si>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</si>
  <si>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</si>
  <si>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</si>
  <si>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</si>
  <si>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</si>
  <si>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</si>
  <si>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</si>
  <si>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</si>
  <si>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</si>
  <si>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</si>
  <si>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</si>
  <si>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</si>
  <si>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</si>
  <si>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</si>
  <si>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</si>
  <si>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</si>
  <si>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</si>
  <si>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</si>
  <si>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</si>
  <si>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</si>
  <si>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</si>
  <si>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</si>
  <si>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</si>
  <si>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</si>
  <si>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</si>
  <si>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</si>
  <si>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</si>
  <si>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</si>
  <si>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</si>
  <si>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</si>
  <si>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</si>
  <si>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</si>
  <si>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</si>
  <si>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</si>
  <si>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</si>
  <si>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</si>
  <si>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</si>
  <si>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</si>
  <si>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</si>
  <si>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</si>
  <si>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</si>
  <si>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</si>
  <si>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</si>
  <si>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</si>
  <si>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</si>
  <si>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</si>
  <si>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</si>
  <si>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</si>
  <si>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</si>
  <si>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</si>
  <si>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</si>
  <si>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</si>
  <si>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</si>
  <si>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</si>
  <si>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</si>
  <si>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</si>
  <si>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</si>
  <si>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</si>
  <si>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</si>
  <si>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</si>
  <si>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</si>
  <si>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</si>
  <si>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</si>
  <si>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</si>
  <si>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</si>
  <si>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</si>
  <si>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</si>
  <si>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</si>
  <si>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</si>
  <si>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</si>
  <si>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</si>
  <si>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</si>
  <si>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</si>
  <si>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</si>
  <si>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</si>
  <si>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</si>
  <si>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</si>
  <si>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</si>
  <si>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</si>
  <si>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</si>
  <si>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</si>
  <si>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</si>
  <si>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</si>
  <si>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</si>
  <si>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</si>
  <si>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</si>
  <si>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</si>
  <si>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</si>
  <si>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</si>
  <si>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</si>
  <si>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</si>
  <si>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</si>
  <si>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</si>
  <si>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</si>
  <si>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</si>
  <si>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</si>
  <si>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</si>
  <si>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</si>
  <si>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</si>
  <si>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</si>
  <si>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</si>
  <si>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</si>
  <si>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</si>
  <si>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</si>
  <si>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</si>
  <si>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</si>
  <si>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</si>
  <si>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</si>
  <si>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</si>
  <si>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</si>
  <si>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</si>
  <si>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</si>
  <si>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</si>
  <si>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</si>
  <si>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</si>
  <si>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</si>
  <si>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</si>
  <si>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</si>
  <si>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</si>
  <si>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</si>
  <si>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</si>
  <si>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</si>
  <si>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</si>
  <si>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</si>
  <si>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</si>
  <si>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</si>
  <si>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</si>
  <si>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</si>
  <si>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</si>
  <si>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</si>
  <si>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</si>
  <si>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</si>
  <si>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</si>
  <si>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</si>
  <si>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</si>
  <si>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</si>
  <si>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</si>
  <si>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</si>
  <si>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</si>
  <si>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</si>
  <si>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</si>
  <si>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</si>
  <si>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</si>
  <si>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</si>
  <si>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</si>
  <si>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</si>
  <si>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</si>
  <si>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</si>
  <si>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</si>
  <si>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</si>
  <si>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</si>
  <si>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</si>
  <si>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</si>
  <si>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</si>
  <si>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</si>
  <si>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</si>
  <si>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</si>
  <si>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</si>
  <si>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</si>
  <si>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</si>
  <si>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</si>
  <si>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</si>
  <si>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</si>
  <si>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</si>
  <si>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</si>
  <si>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</si>
  <si>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</si>
  <si>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</si>
  <si>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</si>
  <si>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</si>
  <si>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</si>
  <si>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</si>
  <si>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</si>
  <si>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</si>
  <si>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</si>
  <si>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</si>
  <si>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</si>
  <si>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</si>
  <si>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</si>
  <si>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</si>
  <si>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</si>
  <si>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</si>
  <si>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</si>
  <si>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</si>
  <si>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</si>
  <si>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</si>
  <si>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</si>
  <si>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</si>
  <si>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</si>
  <si>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</si>
  <si>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</si>
  <si>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</si>
  <si>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</si>
  <si>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</si>
  <si>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</si>
  <si>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</si>
  <si>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</si>
  <si>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</si>
  <si>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</si>
  <si>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</si>
  <si>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</si>
  <si>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</si>
  <si>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</si>
  <si>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</si>
  <si>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</si>
  <si>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</si>
  <si>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</si>
  <si>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</si>
  <si>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</si>
  <si>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</si>
  <si>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</si>
  <si>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</si>
  <si>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</si>
  <si>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</si>
  <si>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</si>
  <si>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</si>
  <si>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</si>
  <si>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</si>
  <si>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</si>
  <si>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</si>
  <si>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</si>
  <si>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</si>
  <si>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</si>
  <si>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</si>
  <si>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</si>
  <si>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</si>
  <si>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</si>
  <si>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</si>
  <si>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</si>
  <si>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</si>
  <si>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</si>
  <si>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</si>
  <si>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</si>
  <si>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</si>
  <si>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</si>
  <si>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</si>
  <si>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</si>
  <si>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</si>
  <si>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</si>
  <si>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</si>
  <si>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</si>
  <si>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</si>
  <si>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</si>
  <si>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</si>
  <si>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</si>
  <si>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</si>
  <si>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</si>
  <si>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</si>
  <si>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</si>
  <si>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</si>
  <si>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</si>
  <si>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</si>
  <si>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</si>
  <si>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</si>
  <si>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</si>
  <si>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</si>
  <si>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</si>
  <si>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</si>
  <si>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</si>
  <si>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</si>
  <si>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</si>
  <si>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</si>
  <si>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</si>
  <si>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</si>
  <si>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</si>
  <si>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</si>
  <si>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</si>
  <si>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</si>
  <si>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</si>
  <si>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</si>
  <si>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</si>
  <si>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</si>
  <si>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</si>
  <si>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</si>
  <si>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</si>
  <si>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</si>
  <si>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</si>
  <si>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</si>
  <si>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</si>
  <si>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</si>
  <si>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</si>
  <si>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</si>
  <si>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</si>
  <si>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</si>
  <si>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</si>
  <si>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</si>
  <si>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</si>
  <si>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</si>
  <si>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</si>
  <si>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</si>
  <si>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</si>
  <si>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</si>
  <si>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</si>
  <si>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</si>
  <si>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</si>
  <si>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</si>
  <si>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</si>
  <si>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</si>
  <si>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</si>
  <si>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</si>
  <si>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</si>
  <si>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</si>
  <si>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</si>
  <si>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</si>
  <si>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</si>
  <si>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</si>
  <si>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</si>
  <si>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</si>
  <si>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</si>
  <si>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</si>
  <si>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</si>
  <si>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</si>
  <si>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</si>
  <si>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</si>
  <si>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</si>
  <si>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</si>
  <si>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</si>
  <si>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</si>
  <si>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</si>
  <si>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</si>
  <si>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</si>
  <si>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</si>
  <si>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</si>
  <si>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</si>
  <si>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</si>
  <si>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</si>
  <si>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</si>
  <si>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</si>
  <si>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</si>
  <si>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</si>
  <si>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</si>
  <si>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</si>
  <si>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</si>
  <si>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</si>
  <si>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</si>
  <si>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</si>
  <si>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</si>
  <si>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</si>
  <si>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</si>
  <si>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</si>
  <si>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</si>
  <si>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</si>
  <si>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</si>
  <si>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</si>
  <si>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</si>
  <si>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</si>
  <si>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</si>
  <si>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</si>
  <si>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</si>
  <si>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</si>
  <si>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</si>
  <si>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</si>
  <si>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</si>
  <si>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</si>
  <si>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</si>
  <si>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</si>
  <si>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</si>
  <si>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</si>
  <si>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</si>
  <si>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</si>
  <si>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</si>
  <si>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</si>
  <si>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</si>
  <si>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</si>
  <si>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</si>
  <si>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</si>
  <si>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</si>
  <si>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</si>
  <si>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</si>
  <si>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</si>
  <si>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</si>
  <si>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</si>
  <si>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</si>
  <si>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</si>
  <si>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</si>
  <si>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</si>
  <si>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</si>
  <si>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</si>
  <si>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</si>
  <si>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</si>
  <si>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</si>
  <si>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</si>
  <si>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</si>
  <si>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</si>
  <si>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</si>
  <si>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</si>
  <si>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</si>
  <si>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</si>
  <si>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</si>
  <si>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</si>
  <si>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</si>
  <si>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</si>
  <si>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</si>
  <si>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</si>
  <si>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</si>
  <si>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</si>
  <si>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</si>
  <si>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</si>
  <si>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</si>
  <si>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</si>
  <si>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</si>
  <si>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</si>
  <si>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</si>
  <si>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</si>
  <si>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</si>
  <si>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</si>
  <si>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</si>
  <si>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</si>
  <si>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</si>
  <si>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</si>
  <si>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</si>
  <si>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</si>
  <si>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</si>
  <si>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</si>
  <si>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</si>
  <si>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</si>
  <si>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</si>
  <si>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</si>
  <si>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</si>
  <si>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</si>
  <si>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</si>
  <si>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</si>
  <si>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</si>
  <si>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</si>
  <si>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</si>
  <si>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</si>
  <si>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</si>
  <si>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</si>
  <si>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</si>
  <si>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</si>
  <si>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</si>
  <si>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</si>
  <si>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</si>
  <si>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</si>
  <si>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</si>
  <si>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</si>
  <si>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</si>
  <si>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</si>
  <si>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</si>
  <si>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</si>
  <si>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</si>
  <si>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</si>
  <si>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</si>
  <si>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</si>
  <si>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</si>
  <si>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</si>
  <si>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</si>
  <si>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</si>
  <si>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</si>
  <si>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</si>
  <si>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</si>
  <si>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</si>
  <si>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</si>
  <si>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</si>
  <si>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</si>
  <si>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</si>
  <si>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</si>
  <si>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</si>
  <si>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</si>
  <si>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</si>
  <si>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</si>
  <si>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</si>
  <si>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</si>
  <si>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</si>
  <si>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</si>
  <si>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</si>
  <si>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</si>
  <si>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</si>
  <si>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</si>
  <si>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</si>
  <si>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</si>
  <si>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</si>
  <si>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</si>
  <si>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</si>
  <si>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</si>
  <si>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</si>
  <si>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</si>
  <si>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</si>
  <si>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</si>
  <si>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</si>
  <si>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</si>
  <si>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</si>
  <si>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</si>
  <si>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</si>
  <si>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</si>
  <si>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</si>
  <si>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</si>
  <si>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</si>
  <si>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</si>
  <si>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</si>
  <si>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</si>
  <si>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</si>
  <si>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</si>
  <si>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</si>
  <si>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</si>
  <si>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</si>
  <si>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</si>
  <si>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</si>
  <si>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</si>
  <si>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</si>
  <si>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</si>
  <si>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</si>
  <si>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</si>
  <si>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</si>
  <si>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</si>
  <si>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</si>
  <si>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</si>
  <si>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</si>
  <si>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</si>
  <si>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</si>
  <si>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</si>
  <si>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</si>
  <si>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</si>
  <si>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</si>
  <si>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</si>
  <si>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</si>
  <si>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</si>
  <si>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</si>
  <si>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</si>
  <si>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</si>
  <si>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</si>
  <si>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</si>
  <si>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</si>
  <si>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</si>
  <si>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</si>
  <si>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</si>
  <si>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</si>
  <si>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</si>
  <si>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</si>
  <si>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</si>
  <si>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</si>
  <si>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</si>
  <si>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</si>
  <si>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</si>
  <si>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</si>
  <si>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</si>
  <si>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</si>
  <si>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</si>
  <si>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</si>
  <si>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</si>
  <si>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</si>
  <si>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</si>
  <si>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</si>
  <si>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</si>
  <si>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</si>
  <si>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</si>
  <si>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</si>
  <si>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</si>
  <si>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</si>
  <si>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</si>
  <si>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</si>
  <si>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</si>
  <si>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</si>
  <si>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</si>
  <si>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</si>
  <si>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</si>
  <si>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</si>
  <si>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</si>
  <si>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</si>
  <si>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</si>
  <si>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</si>
  <si>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</si>
  <si>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</si>
  <si>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</si>
  <si>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</si>
  <si>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</si>
  <si>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</si>
  <si>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</si>
  <si>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</si>
  <si>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</si>
  <si>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</si>
  <si>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</si>
  <si>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</si>
  <si>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</si>
  <si>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</si>
  <si>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</si>
  <si>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</si>
  <si>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</si>
  <si>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</si>
  <si>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</si>
  <si>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</si>
  <si>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</si>
  <si>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</si>
  <si>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</si>
  <si>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</si>
  <si>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</si>
  <si>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</si>
  <si>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</si>
  <si>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</si>
  <si>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</si>
  <si>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</si>
  <si>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</si>
  <si>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</si>
  <si>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</si>
  <si>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</si>
  <si>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</si>
  <si>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</si>
  <si>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</si>
  <si>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</si>
  <si>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</si>
  <si>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</si>
  <si>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</si>
  <si>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</si>
  <si>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</si>
  <si>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</si>
  <si>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</si>
  <si>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</si>
  <si>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</si>
  <si>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</si>
  <si>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</si>
  <si>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</si>
  <si>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</si>
  <si>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</si>
  <si>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</si>
  <si>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</si>
  <si>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</si>
  <si>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</si>
  <si>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</si>
  <si>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</si>
  <si>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</si>
  <si>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</si>
  <si>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</si>
  <si>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</si>
  <si>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</si>
  <si>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</si>
  <si>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</si>
  <si>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</si>
  <si>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</si>
  <si>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</si>
  <si>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</si>
  <si>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</si>
  <si>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</si>
  <si>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</si>
  <si>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</si>
  <si>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</si>
  <si>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</si>
  <si>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</si>
  <si>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</si>
  <si>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</si>
  <si>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</si>
  <si>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</si>
  <si>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</si>
  <si>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</si>
  <si>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</si>
  <si>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</si>
  <si>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</si>
  <si>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</si>
  <si>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</si>
  <si>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</si>
  <si>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</si>
  <si>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</si>
  <si>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</si>
  <si>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</si>
  <si>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</si>
  <si>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</si>
  <si>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</si>
  <si>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</si>
  <si>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</si>
  <si>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</si>
  <si>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</si>
  <si>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</si>
  <si>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</si>
  <si>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</si>
  <si>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</si>
  <si>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</si>
  <si>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</si>
  <si>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</si>
  <si>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</si>
  <si>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</si>
  <si>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</si>
  <si>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</si>
  <si>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</si>
  <si>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</si>
  <si>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</si>
  <si>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</si>
  <si>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</si>
  <si>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</si>
  <si>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</si>
  <si>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</si>
  <si>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</si>
  <si>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</si>
  <si>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</si>
  <si>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</si>
  <si>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</si>
  <si>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</si>
  <si>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</si>
  <si>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</si>
  <si>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</si>
  <si>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</si>
  <si>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</si>
  <si>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</si>
  <si>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</si>
  <si>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</si>
  <si>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</si>
  <si>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</si>
  <si>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</si>
  <si>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</si>
  <si>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</si>
  <si>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</si>
  <si>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</si>
  <si>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</si>
  <si>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</si>
  <si>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</si>
  <si>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</si>
  <si>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</si>
  <si>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</si>
  <si>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</si>
  <si>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</si>
  <si>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</si>
  <si>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</si>
  <si>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</si>
  <si>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</si>
  <si>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</si>
  <si>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</si>
  <si>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</si>
  <si>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</si>
  <si>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</si>
  <si>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</si>
  <si>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</si>
  <si>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</si>
  <si>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</si>
  <si>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</si>
  <si>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</si>
  <si>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</si>
  <si>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</si>
  <si>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</si>
  <si>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</si>
  <si>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</si>
  <si>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</si>
  <si>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</si>
  <si>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</si>
  <si>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</si>
  <si>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</si>
  <si>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</si>
  <si>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</si>
  <si>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</si>
  <si>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</si>
  <si>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</si>
  <si>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</si>
  <si>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</si>
  <si>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</si>
  <si>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</si>
  <si>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</si>
  <si>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</si>
  <si>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</si>
  <si>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</si>
  <si>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</si>
  <si>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</si>
  <si>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</si>
  <si>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</si>
  <si>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</si>
  <si>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</si>
  <si>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</si>
  <si>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</si>
  <si>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</si>
  <si>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</si>
  <si>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</si>
  <si>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</si>
  <si>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</si>
  <si>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</si>
  <si>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</si>
  <si>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</si>
  <si>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</si>
  <si>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</si>
  <si>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</si>
  <si>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</si>
  <si>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</si>
  <si>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</si>
  <si>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</si>
  <si>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</si>
  <si>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</si>
  <si>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</si>
  <si>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</si>
  <si>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</si>
  <si>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</si>
  <si>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</si>
  <si>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</si>
  <si>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</si>
  <si>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</si>
  <si>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</si>
  <si>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</si>
  <si>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</si>
  <si>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</si>
  <si>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</si>
  <si>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</si>
  <si>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</si>
  <si>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</si>
  <si>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</si>
  <si>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</si>
  <si>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</si>
  <si>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</si>
  <si>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</si>
  <si>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</si>
  <si>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</si>
  <si>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</si>
  <si>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</si>
  <si>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</si>
  <si>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</si>
  <si>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</si>
  <si>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</si>
  <si>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</si>
  <si>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</si>
  <si>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</si>
  <si>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</si>
  <si>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</si>
  <si>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</si>
  <si>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</si>
  <si>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</si>
  <si>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</si>
  <si>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</si>
  <si>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</si>
  <si>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</si>
  <si>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</si>
  <si>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</si>
  <si>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</si>
  <si>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</si>
  <si>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</si>
  <si>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</si>
  <si>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</si>
  <si>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</si>
  <si>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</si>
  <si>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</si>
  <si>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</si>
  <si>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</si>
  <si>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</si>
  <si>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</si>
  <si>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</si>
  <si>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</si>
  <si>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</si>
  <si>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</si>
  <si>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</si>
  <si>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</si>
  <si>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</si>
  <si>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</si>
  <si>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</si>
  <si>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</si>
  <si>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</si>
  <si>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</si>
  <si>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</si>
  <si>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</si>
  <si>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</si>
  <si>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</si>
  <si>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</si>
  <si>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</si>
  <si>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</si>
  <si>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</si>
  <si>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</si>
  <si>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</si>
  <si>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</si>
  <si>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</si>
  <si>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</si>
  <si>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</si>
  <si>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</si>
  <si>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</si>
  <si>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</si>
  <si>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</si>
  <si>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</si>
  <si>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</si>
  <si>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</si>
  <si>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</si>
  <si>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</si>
  <si>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</si>
  <si>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</si>
  <si>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</si>
  <si>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</si>
  <si>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</si>
  <si>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</si>
  <si>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</si>
  <si>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</si>
  <si>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</si>
  <si>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</si>
  <si>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</si>
  <si>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</si>
  <si>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</si>
  <si>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</si>
  <si>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</si>
  <si>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</si>
  <si>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</si>
  <si>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</si>
  <si>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</si>
  <si>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</si>
  <si>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</si>
  <si>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</si>
  <si>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</si>
  <si>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</si>
  <si>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</si>
  <si>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</si>
  <si>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</si>
  <si>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</si>
  <si>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</si>
  <si>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</si>
  <si>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</si>
  <si>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</si>
  <si>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</si>
  <si>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</si>
  <si>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</si>
  <si>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</si>
  <si>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</si>
  <si>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</si>
  <si>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</si>
  <si>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</si>
  <si>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</si>
  <si>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</si>
  <si>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</si>
  <si>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</si>
  <si>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</si>
  <si>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</si>
  <si>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</si>
  <si>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</si>
  <si>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</si>
  <si>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</si>
  <si>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</si>
  <si>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</si>
  <si>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</si>
  <si>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</si>
  <si>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</si>
  <si>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</si>
  <si>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</si>
  <si>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</si>
  <si>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</si>
  <si>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</si>
  <si>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</si>
  <si>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</si>
  <si>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</si>
  <si>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</si>
  <si>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</si>
  <si>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</si>
  <si>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</si>
  <si>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</si>
  <si>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</si>
  <si>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</si>
  <si>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</si>
  <si>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</si>
  <si>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</si>
  <si>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</si>
  <si>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</si>
  <si>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</si>
  <si>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</si>
  <si>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</si>
  <si>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</si>
  <si>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</si>
  <si>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</si>
  <si>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</si>
  <si>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</si>
  <si>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</si>
  <si>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</si>
  <si>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</si>
  <si>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</si>
  <si>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</si>
  <si>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</si>
  <si>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</si>
  <si>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</si>
  <si>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</si>
  <si>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</si>
  <si>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</si>
  <si>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</si>
  <si>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</si>
  <si>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</si>
  <si>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</si>
  <si>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</si>
  <si>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</si>
  <si>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</si>
  <si>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</si>
  <si>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</si>
  <si>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</si>
  <si>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</si>
  <si>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</si>
  <si>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</si>
  <si>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</si>
  <si>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</si>
  <si>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</si>
  <si>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</si>
  <si>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</si>
  <si>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</si>
  <si>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</si>
  <si>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</si>
  <si>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</si>
  <si>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</si>
  <si>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</si>
  <si>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</si>
  <si>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</si>
  <si>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</si>
  <si>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</si>
  <si>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</si>
  <si>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</si>
  <si>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</si>
  <si>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</si>
  <si>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</si>
  <si>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</si>
  <si>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</si>
  <si>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</si>
  <si>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</si>
  <si>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</si>
  <si>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</si>
  <si>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</si>
  <si>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</si>
  <si>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</si>
  <si>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</si>
  <si>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</si>
  <si>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</si>
  <si>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</si>
  <si>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</si>
  <si>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</si>
  <si>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</si>
  <si>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</si>
  <si>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</si>
  <si>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</si>
  <si>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</si>
  <si>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</si>
  <si>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</si>
  <si>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</si>
  <si>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</si>
  <si>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</si>
  <si>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</si>
  <si>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</si>
  <si>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</si>
  <si>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</si>
  <si>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</si>
  <si>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</si>
  <si>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</si>
  <si>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</si>
  <si>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</si>
  <si>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</si>
  <si>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</si>
  <si>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</si>
  <si>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</si>
  <si>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</si>
  <si>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</si>
  <si>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</si>
  <si>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</si>
  <si>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</si>
  <si>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</si>
  <si>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</si>
  <si>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</si>
  <si>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</si>
  <si>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</si>
  <si>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</si>
  <si>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</si>
  <si>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</si>
  <si>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</si>
  <si>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</si>
  <si>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</si>
  <si>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</si>
  <si>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</si>
  <si>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</si>
  <si>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</si>
  <si>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</si>
  <si>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</si>
  <si>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</si>
  <si>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</si>
  <si>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</si>
  <si>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</si>
  <si>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</si>
  <si>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</si>
  <si>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</si>
  <si>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</si>
  <si>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</si>
  <si>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</si>
  <si>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</si>
  <si>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</si>
  <si>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</si>
  <si>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</si>
  <si>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</si>
  <si>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</si>
  <si>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</si>
  <si>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</si>
  <si>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</si>
  <si>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</si>
  <si>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</si>
  <si>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</si>
  <si>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</si>
  <si>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</si>
  <si>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</si>
  <si>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</si>
  <si>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</si>
  <si>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</si>
  <si>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</si>
  <si>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</si>
  <si>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</si>
  <si>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</si>
  <si>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</si>
  <si>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</si>
  <si>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</si>
  <si>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</si>
  <si>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</si>
  <si>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</si>
  <si>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</si>
  <si>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</si>
  <si>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</si>
  <si>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</si>
  <si>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</si>
  <si>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</si>
  <si>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</si>
  <si>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</si>
  <si>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</si>
  <si>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</si>
  <si>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</si>
  <si>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</si>
  <si>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</si>
  <si>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</si>
  <si>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</si>
  <si>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</si>
  <si>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</si>
  <si>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</si>
  <si>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</si>
  <si>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</si>
  <si>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</si>
  <si>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</si>
  <si>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</si>
  <si>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</si>
  <si>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</si>
  <si>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</si>
  <si>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</si>
  <si>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</si>
  <si>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</si>
  <si>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</si>
  <si>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</si>
  <si>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</si>
  <si>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</si>
  <si>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</si>
  <si>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</si>
  <si>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</si>
  <si>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</si>
  <si>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</si>
  <si>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</si>
  <si>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</si>
  <si>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</si>
  <si>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</si>
  <si>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</si>
  <si>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</si>
  <si>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</si>
  <si>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</si>
  <si>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</si>
  <si>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</si>
  <si>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</si>
  <si>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</si>
  <si>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</si>
  <si>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</si>
  <si>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</si>
  <si>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</si>
  <si>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</si>
  <si>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</si>
  <si>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</si>
  <si>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</si>
  <si>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</si>
  <si>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</si>
  <si>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</si>
  <si>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</si>
  <si>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</si>
  <si>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</si>
  <si>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</si>
  <si>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</si>
  <si>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</si>
  <si>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</si>
  <si>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</si>
  <si>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</si>
  <si>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</si>
  <si>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</si>
  <si>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</si>
  <si>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</si>
  <si>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</si>
  <si>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</si>
  <si>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</si>
  <si>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</si>
  <si>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</si>
  <si>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</si>
  <si>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</si>
  <si>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</si>
  <si>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</si>
  <si>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</si>
  <si>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</si>
  <si>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</si>
  <si>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</si>
  <si>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</si>
  <si>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</si>
  <si>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</si>
  <si>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</si>
  <si>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</si>
  <si>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</si>
  <si>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</si>
  <si>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</si>
  <si>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</si>
  <si>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</si>
  <si>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</si>
  <si>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</si>
  <si>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</si>
  <si>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</si>
  <si>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</si>
  <si>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</si>
  <si>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</si>
  <si>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</si>
  <si>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</si>
  <si>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</si>
  <si>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</si>
  <si>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</si>
  <si>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</si>
  <si>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</si>
  <si>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</si>
  <si>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</si>
  <si>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</si>
  <si>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</si>
  <si>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</si>
  <si>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</si>
  <si>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</si>
  <si>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</si>
  <si>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</si>
  <si>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</si>
  <si>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</si>
  <si>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</si>
  <si>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</si>
  <si>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</si>
  <si>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</si>
  <si>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</si>
  <si>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</si>
  <si>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</si>
  <si>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</si>
  <si>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</si>
  <si>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</si>
  <si>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</si>
  <si>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</si>
  <si>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</si>
  <si>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</si>
  <si>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</si>
  <si>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</si>
  <si>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</si>
  <si>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</si>
  <si>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</si>
  <si>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</si>
  <si>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</si>
  <si>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</si>
  <si>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</si>
  <si>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</si>
  <si>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</si>
  <si>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</si>
  <si>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</si>
  <si>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</si>
  <si>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</si>
  <si>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</si>
  <si>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</si>
  <si>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</si>
  <si>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</si>
  <si>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</si>
  <si>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</si>
  <si>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</si>
  <si>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</si>
  <si>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</si>
  <si>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</si>
  <si>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</si>
  <si>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</si>
  <si>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</si>
  <si>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</si>
  <si>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</si>
  <si>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</si>
  <si>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</si>
  <si>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</si>
  <si>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</si>
  <si>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</si>
  <si>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</si>
  <si>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</si>
  <si>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</si>
  <si>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</si>
  <si>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</si>
  <si>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</si>
  <si>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</si>
  <si>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</si>
  <si>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</si>
  <si>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</si>
  <si>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</si>
  <si>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</si>
  <si>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</si>
  <si>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</si>
  <si>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</si>
  <si>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</si>
  <si>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</si>
  <si>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</si>
  <si>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</si>
  <si>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</si>
  <si>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</si>
  <si>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</si>
  <si>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</si>
  <si>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</si>
  <si>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</si>
  <si>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</si>
  <si>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</si>
  <si>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</si>
  <si>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</si>
  <si>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</si>
  <si>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</si>
  <si>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</si>
  <si>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</si>
  <si>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</si>
  <si>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</si>
  <si>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</si>
  <si>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</si>
  <si>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</si>
  <si>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</si>
  <si>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</si>
  <si>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</si>
  <si>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</si>
  <si>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</si>
  <si>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</si>
  <si>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</si>
  <si>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</si>
  <si>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</si>
  <si>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</si>
  <si>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</si>
  <si>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</si>
  <si>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</si>
  <si>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</si>
  <si>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</si>
  <si>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</si>
  <si>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</si>
  <si>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</si>
  <si>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</si>
  <si>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</si>
  <si>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</si>
  <si>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</si>
  <si>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</si>
  <si>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</si>
  <si>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</si>
  <si>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</si>
  <si>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</si>
  <si>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</si>
  <si>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</si>
  <si>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</si>
  <si>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</si>
  <si>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</si>
  <si>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</si>
  <si>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</si>
  <si>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</si>
  <si>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</si>
  <si>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</si>
  <si>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</si>
  <si>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</si>
  <si>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</si>
  <si>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</si>
  <si>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</si>
  <si>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</si>
  <si>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</si>
  <si>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</si>
  <si>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</si>
  <si>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</si>
  <si>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</si>
  <si>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</si>
  <si>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</si>
  <si>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</si>
  <si>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</si>
  <si>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</si>
  <si>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</si>
  <si>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</si>
  <si>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</si>
  <si>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</si>
  <si>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</si>
  <si>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</si>
  <si>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</si>
  <si>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</si>
  <si>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</si>
  <si>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</si>
  <si>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</si>
  <si>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</si>
  <si>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</si>
  <si>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</si>
  <si>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</si>
  <si>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</si>
  <si>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</si>
  <si>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</si>
  <si>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</si>
  <si>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</si>
  <si>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</si>
  <si>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</si>
  <si>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</si>
  <si>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</si>
  <si>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</si>
  <si>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</si>
  <si>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</si>
  <si>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</si>
  <si>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</si>
  <si>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</si>
  <si>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</si>
  <si>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</si>
  <si>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</si>
  <si>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</si>
  <si>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</si>
  <si>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</si>
  <si>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</si>
  <si>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</si>
  <si>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</si>
  <si>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</si>
  <si>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</si>
  <si>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</si>
  <si>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</si>
  <si>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</si>
  <si>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</si>
  <si>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</si>
  <si>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</si>
  <si>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</si>
  <si>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</si>
  <si>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</si>
  <si>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</si>
  <si>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</si>
  <si>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</si>
  <si>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</si>
  <si>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</si>
  <si>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</si>
  <si>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</si>
  <si>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</si>
  <si>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</si>
  <si>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</si>
  <si>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</si>
  <si>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</si>
  <si>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</si>
  <si>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</si>
  <si>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</si>
  <si>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</si>
  <si>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</si>
  <si>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</si>
  <si>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</si>
  <si>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</si>
  <si>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</si>
  <si>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</si>
  <si>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</si>
  <si>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</si>
  <si>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</si>
  <si>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</si>
  <si>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</si>
  <si>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</si>
  <si>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</si>
  <si>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</si>
  <si>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</si>
  <si>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</si>
  <si>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</si>
  <si>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</si>
  <si>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</si>
  <si>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</si>
  <si>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</si>
  <si>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</si>
  <si>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</si>
  <si>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</si>
  <si>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</si>
  <si>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</si>
  <si>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</si>
  <si>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</si>
  <si>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</si>
  <si>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</si>
  <si>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</si>
  <si>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</si>
  <si>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</si>
  <si>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</si>
  <si>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</si>
  <si>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</si>
  <si>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</si>
  <si>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</si>
  <si>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</si>
  <si>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</si>
  <si>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</si>
  <si>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</si>
  <si>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</si>
  <si>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</si>
  <si>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</si>
  <si>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</si>
  <si>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</si>
  <si>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</si>
  <si>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</si>
  <si>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</si>
  <si>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</si>
  <si>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</si>
  <si>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</si>
  <si>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</si>
  <si>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</si>
  <si>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</si>
  <si>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</si>
  <si>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</si>
  <si>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</si>
  <si>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</si>
  <si>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</si>
  <si>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</si>
  <si>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</si>
  <si>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</si>
  <si>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</si>
  <si>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</si>
  <si>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</si>
  <si>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</si>
  <si>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</si>
  <si>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</si>
  <si>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</si>
  <si>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</si>
  <si>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</si>
  <si>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</si>
  <si>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</si>
  <si>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</si>
  <si>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</si>
  <si>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</si>
  <si>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</si>
  <si>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</si>
  <si>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</si>
  <si>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</si>
  <si>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</si>
  <si>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</si>
  <si>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</si>
  <si>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</si>
  <si>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</si>
  <si>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</si>
  <si>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</si>
  <si>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</si>
  <si>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</si>
  <si>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</si>
  <si>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</si>
  <si>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</si>
  <si>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</si>
  <si>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</si>
  <si>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</si>
  <si>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</si>
  <si>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</si>
  <si>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</si>
  <si>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</si>
  <si>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</si>
  <si>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</si>
  <si>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</si>
  <si>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</si>
  <si>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</si>
  <si>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</si>
  <si>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</si>
  <si>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</si>
  <si>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</si>
  <si>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</si>
  <si>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</si>
  <si>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</si>
  <si>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</si>
  <si>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</si>
  <si>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</si>
  <si>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</si>
  <si>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</si>
  <si>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</si>
  <si>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</si>
  <si>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</si>
  <si>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</si>
  <si>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</si>
  <si>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</si>
  <si>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</si>
  <si>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</si>
  <si>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</si>
  <si>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</si>
  <si>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</si>
  <si>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</si>
  <si>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</si>
  <si>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</si>
  <si>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</si>
  <si>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</si>
  <si>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</si>
  <si>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</si>
  <si>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</si>
  <si>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</si>
  <si>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</si>
  <si>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</si>
  <si>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</si>
  <si>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</si>
  <si>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</si>
  <si>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</si>
  <si>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</si>
  <si>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</si>
  <si>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</si>
  <si>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</si>
  <si>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</si>
  <si>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</si>
  <si>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</si>
  <si>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</si>
  <si>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</si>
  <si>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</si>
  <si>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</si>
  <si>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</si>
  <si>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</si>
  <si>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</si>
  <si>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</si>
  <si>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</si>
  <si>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</si>
  <si>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</si>
  <si>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</si>
  <si>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</si>
  <si>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</si>
  <si>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</si>
  <si>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</si>
  <si>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</si>
  <si>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</si>
  <si>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</si>
  <si>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</si>
  <si>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</si>
  <si>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</si>
  <si>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</si>
  <si>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</si>
  <si>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</si>
  <si>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</si>
  <si>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</si>
  <si>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</si>
  <si>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</si>
  <si>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</si>
  <si>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</si>
  <si>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</si>
  <si>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</si>
  <si>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</si>
  <si>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</si>
  <si>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</si>
  <si>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</si>
  <si>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</si>
  <si>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</si>
  <si>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</si>
  <si>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</si>
  <si>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</si>
  <si>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</si>
  <si>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</si>
  <si>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</si>
  <si>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</si>
  <si>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</si>
  <si>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</si>
  <si>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</si>
  <si>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</si>
  <si>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</si>
  <si>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</si>
  <si>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</si>
  <si>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</si>
  <si>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</si>
  <si>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</si>
  <si>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</si>
  <si>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</si>
  <si>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</si>
  <si>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</si>
  <si>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</si>
  <si>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</si>
  <si>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</si>
  <si>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</si>
  <si>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</si>
  <si>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</si>
  <si>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</si>
  <si>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</si>
  <si>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</si>
  <si>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</si>
  <si>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</si>
  <si>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</si>
  <si>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</si>
  <si>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</si>
  <si>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</si>
  <si>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</si>
  <si>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</si>
  <si>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</si>
  <si>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</si>
  <si>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</si>
  <si>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</si>
  <si>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</si>
  <si>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</si>
  <si>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</si>
  <si>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</si>
  <si>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</si>
  <si>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</si>
  <si>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</si>
  <si>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</si>
  <si>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</si>
  <si>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</si>
  <si>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</si>
  <si>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</si>
  <si>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</si>
  <si>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</si>
  <si>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</si>
  <si>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</si>
  <si>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</si>
  <si>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</si>
  <si>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</si>
  <si>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</si>
  <si>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</si>
  <si>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</si>
  <si>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</si>
  <si>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</si>
  <si>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</si>
  <si>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</si>
  <si>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</si>
  <si>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</si>
  <si>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</si>
  <si>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</si>
  <si>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</si>
  <si>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</si>
  <si>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</si>
  <si>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</si>
  <si>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</si>
  <si>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</si>
  <si>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</si>
  <si>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</si>
  <si>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</si>
  <si>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</si>
  <si>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</si>
  <si>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</si>
  <si>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</si>
  <si>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</si>
  <si>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</si>
  <si>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</si>
  <si>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</si>
  <si>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</si>
  <si>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</si>
  <si>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</si>
  <si>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</si>
  <si>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</si>
  <si>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</si>
  <si>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</si>
  <si>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</si>
  <si>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</si>
  <si>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</si>
  <si>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</si>
  <si>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</si>
  <si>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</si>
  <si>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</si>
  <si>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</si>
  <si>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</si>
  <si>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</si>
  <si>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</si>
  <si>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</si>
  <si>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</si>
  <si>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</si>
  <si>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</si>
  <si>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</si>
  <si>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</si>
  <si>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</si>
  <si>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</si>
  <si>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</si>
  <si>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</si>
  <si>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</si>
  <si>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</si>
  <si>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</si>
  <si>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</si>
  <si>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</si>
  <si>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</si>
  <si>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</si>
  <si>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</si>
  <si>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</si>
  <si>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</si>
  <si>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</si>
  <si>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</si>
  <si>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</si>
  <si>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</si>
  <si>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</si>
  <si>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</si>
  <si>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</si>
  <si>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</si>
  <si>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</si>
  <si>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</si>
  <si>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</si>
  <si>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</si>
  <si>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</si>
  <si>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</si>
  <si>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</si>
  <si>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</si>
  <si>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</si>
  <si>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</si>
  <si>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</si>
  <si>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</si>
  <si>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</si>
  <si>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</si>
  <si>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</si>
  <si>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</si>
  <si>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</si>
  <si>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</si>
  <si>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</si>
  <si>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</si>
  <si>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</si>
  <si>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</si>
  <si>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</si>
  <si>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</si>
  <si>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</si>
  <si>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</si>
  <si>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</si>
  <si>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</si>
  <si>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</si>
  <si>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</si>
  <si>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</si>
  <si>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</si>
  <si>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</si>
  <si>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</si>
  <si>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</si>
  <si>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</si>
  <si>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</si>
  <si>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</si>
  <si>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</si>
  <si>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</si>
  <si>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</si>
  <si>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</si>
  <si>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</si>
  <si>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</si>
  <si>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</si>
  <si>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</si>
  <si>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</si>
  <si>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</si>
  <si>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</si>
  <si>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</si>
  <si>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</si>
  <si>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</si>
  <si>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</si>
  <si>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</si>
  <si>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</si>
  <si>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</si>
  <si>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</si>
  <si>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</si>
  <si>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</si>
  <si>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</si>
  <si>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</si>
  <si>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</si>
  <si>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</si>
  <si>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</si>
  <si>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</si>
  <si>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</si>
  <si>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</si>
  <si>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</si>
  <si>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</si>
  <si>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</si>
  <si>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</si>
  <si>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</si>
  <si>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</si>
  <si>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</si>
  <si>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</si>
  <si>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</si>
  <si>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</si>
  <si>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</si>
  <si>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</si>
  <si>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</si>
  <si>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</si>
  <si>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</si>
  <si>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</si>
  <si>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</si>
  <si>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</si>
  <si>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</si>
  <si>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</si>
  <si>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</si>
  <si>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</si>
  <si>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</si>
  <si>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</si>
  <si>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</si>
  <si>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</si>
  <si>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</si>
  <si>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</si>
  <si>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</si>
  <si>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</si>
  <si>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</si>
  <si>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</si>
  <si>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</si>
  <si>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</si>
  <si>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</si>
  <si>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</si>
  <si>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</si>
  <si>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</si>
  <si>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</si>
  <si>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</si>
  <si>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</si>
  <si>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</si>
  <si>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</si>
  <si>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</si>
  <si>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</si>
  <si>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</si>
  <si>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</si>
  <si>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</si>
  <si>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</si>
  <si>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</si>
  <si>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</si>
  <si>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</si>
  <si>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</si>
  <si>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</si>
  <si>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</si>
  <si>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</si>
  <si>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</si>
  <si>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</si>
  <si>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</si>
  <si>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</si>
  <si>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</si>
  <si>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</si>
  <si>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</si>
  <si>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</si>
  <si>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</si>
  <si>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</si>
  <si>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</si>
  <si>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</si>
  <si>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</si>
  <si>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</si>
  <si>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</si>
  <si>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</si>
  <si>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</si>
  <si>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</si>
  <si>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</si>
  <si>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</si>
  <si>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</si>
  <si>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</si>
  <si>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</si>
  <si>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</si>
  <si>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</si>
  <si>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</si>
  <si>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</si>
  <si>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</si>
  <si>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</si>
  <si>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</si>
  <si>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</si>
  <si>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</si>
  <si>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</si>
  <si>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</si>
  <si>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</si>
  <si>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</si>
  <si>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</si>
  <si>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</si>
  <si>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</si>
  <si>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</si>
  <si>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</si>
  <si>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</si>
  <si>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</si>
  <si>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</si>
  <si>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</si>
  <si>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</si>
  <si>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</si>
  <si>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</si>
  <si>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</si>
  <si>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</si>
  <si>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</si>
  <si>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</si>
  <si>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</si>
  <si>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</si>
  <si>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</si>
  <si>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</si>
  <si>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</si>
  <si>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</si>
  <si>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</si>
  <si>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</si>
  <si>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</si>
  <si>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</si>
  <si>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</si>
  <si>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</si>
  <si>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</si>
  <si>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</si>
  <si>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</si>
  <si>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</si>
  <si>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</si>
  <si>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</si>
  <si>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</si>
  <si>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</si>
  <si>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</si>
  <si>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</si>
  <si>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</si>
  <si>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</si>
  <si>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</si>
  <si>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</si>
  <si>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</si>
  <si>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</si>
  <si>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</si>
  <si>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</si>
  <si>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</si>
  <si>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</si>
  <si>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</si>
  <si>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</si>
  <si>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</si>
  <si>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</si>
  <si>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</si>
  <si>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</si>
  <si>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</si>
  <si>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</si>
  <si>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</si>
  <si>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</si>
  <si>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</si>
  <si>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</si>
  <si>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</si>
  <si>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</si>
  <si>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</si>
  <si>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</si>
  <si>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</si>
  <si>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</si>
  <si>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</si>
  <si>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</si>
  <si>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</si>
  <si>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</si>
  <si>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</si>
  <si>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</si>
  <si>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</si>
  <si>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</si>
  <si>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</si>
  <si>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</si>
  <si>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</si>
  <si>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</si>
  <si>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</si>
  <si>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</si>
  <si>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</si>
  <si>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</si>
  <si>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</si>
  <si>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</si>
  <si>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</si>
  <si>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</si>
  <si>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</si>
  <si>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</si>
  <si>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</si>
  <si>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</si>
  <si>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</si>
  <si>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</si>
  <si>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</si>
  <si>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</si>
  <si>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</si>
  <si>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</si>
  <si>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</si>
  <si>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</si>
  <si>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</si>
  <si>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</si>
  <si>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</si>
  <si>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</si>
  <si>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</si>
  <si>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</si>
  <si>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</si>
  <si>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</si>
  <si>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</si>
  <si>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</si>
  <si>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</si>
  <si>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</si>
  <si>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</si>
  <si>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</si>
  <si>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</si>
  <si>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</si>
  <si>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</si>
  <si>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</si>
  <si>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</si>
  <si>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</si>
  <si>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</si>
  <si>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</si>
  <si>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</si>
  <si>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</si>
  <si>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</si>
  <si>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</si>
  <si>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</si>
  <si>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</si>
  <si>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</si>
  <si>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</si>
  <si>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</si>
  <si>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</si>
  <si>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</si>
  <si>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</si>
  <si>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</si>
  <si>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</si>
  <si>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</si>
  <si>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</si>
  <si>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</si>
  <si>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</si>
  <si>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</si>
  <si>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</si>
  <si>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</si>
  <si>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</si>
  <si>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</si>
  <si>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</si>
  <si>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</si>
  <si>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</si>
  <si>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</si>
  <si>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</si>
  <si>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</si>
  <si>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</si>
  <si>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</si>
  <si>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</si>
  <si>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</si>
  <si>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</si>
  <si>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</si>
  <si>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</si>
  <si>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</si>
  <si>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</si>
  <si>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</si>
  <si>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</si>
  <si>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</si>
  <si>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</si>
  <si>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</si>
  <si>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</si>
  <si>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</si>
  <si>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</si>
  <si>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</si>
  <si>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</si>
  <si>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</si>
  <si>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</si>
  <si>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</si>
  <si>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</si>
  <si>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</si>
  <si>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</si>
  <si>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</si>
  <si>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</si>
  <si>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</si>
  <si>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</si>
  <si>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</si>
  <si>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</si>
  <si>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</si>
  <si>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</si>
  <si>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</si>
  <si>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</si>
  <si>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</si>
  <si>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</si>
  <si>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</si>
  <si>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</si>
  <si>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</si>
  <si>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</si>
  <si>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</si>
  <si>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</si>
  <si>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</si>
  <si>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</si>
  <si>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</si>
  <si>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</si>
  <si>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</si>
  <si>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</si>
  <si>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</si>
  <si>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</si>
  <si>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</si>
  <si>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</si>
  <si>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</si>
  <si>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</si>
  <si>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</si>
  <si>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</si>
  <si>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</si>
  <si>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</si>
  <si>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</si>
  <si>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</si>
  <si>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</si>
  <si>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</si>
  <si>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</si>
  <si>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</si>
  <si>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</si>
  <si>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</si>
  <si>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</si>
  <si>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</si>
  <si>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</si>
  <si>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</si>
  <si>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</si>
  <si>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</si>
  <si>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</si>
  <si>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</si>
  <si>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</si>
  <si>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</si>
  <si>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</si>
  <si>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</si>
  <si>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</si>
  <si>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</si>
  <si>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</si>
  <si>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</si>
  <si>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</si>
  <si>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</si>
  <si>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</si>
  <si>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</si>
  <si>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</si>
  <si>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</si>
  <si>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</si>
  <si>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</si>
  <si>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</si>
  <si>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</si>
  <si>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</si>
  <si>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</si>
  <si>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</si>
  <si>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</si>
  <si>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</si>
  <si>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</si>
  <si>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</si>
  <si>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</si>
  <si>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</si>
  <si>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</si>
  <si>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</si>
  <si>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</si>
  <si>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</si>
  <si>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</si>
  <si>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</si>
  <si>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</si>
  <si>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</si>
  <si>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</si>
  <si>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</si>
  <si>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</si>
  <si>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</si>
  <si>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</si>
  <si>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</si>
  <si>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</si>
  <si>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</si>
  <si>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</si>
  <si>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</si>
  <si>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</si>
  <si>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</si>
  <si>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</si>
  <si>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</si>
  <si>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</si>
  <si>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</si>
  <si>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</si>
  <si>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</si>
  <si>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</si>
  <si>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</si>
  <si>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</si>
  <si>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</si>
  <si>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</si>
  <si>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</si>
  <si>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</si>
  <si>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</si>
  <si>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</si>
  <si>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</si>
  <si>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</si>
  <si>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</si>
  <si>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</si>
  <si>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</si>
  <si>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</si>
  <si>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</si>
  <si>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</si>
  <si>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</si>
  <si>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</si>
  <si>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</si>
  <si>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</si>
  <si>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</si>
  <si>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</si>
  <si>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</si>
  <si>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</si>
  <si>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</si>
  <si>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</si>
  <si>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</si>
  <si>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</si>
  <si>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</si>
  <si>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</si>
  <si>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</si>
  <si>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</si>
  <si>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</si>
  <si>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</si>
  <si>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</si>
  <si>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</si>
  <si>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</si>
  <si>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</si>
  <si>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</si>
  <si>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</si>
  <si>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</si>
  <si>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</si>
  <si>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</si>
  <si>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</si>
  <si>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</si>
  <si>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</si>
  <si>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</si>
  <si>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</si>
  <si>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</si>
  <si>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</si>
  <si>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</si>
  <si>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</si>
  <si>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</si>
  <si>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</si>
  <si>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</si>
  <si>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</si>
  <si>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</si>
  <si>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</si>
  <si>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</si>
  <si>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</si>
  <si>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</si>
  <si>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</si>
  <si>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</si>
  <si>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</si>
  <si>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</si>
  <si>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</si>
  <si>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</si>
  <si>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</si>
  <si>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</si>
  <si>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</si>
  <si>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</si>
  <si>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</si>
  <si>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</si>
  <si>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</si>
  <si>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</si>
  <si>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</si>
  <si>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</si>
  <si>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</si>
  <si>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</si>
  <si>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</si>
  <si>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</si>
  <si>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</si>
  <si>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</si>
  <si>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</si>
  <si>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</si>
  <si>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</si>
  <si>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</si>
  <si>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</si>
  <si>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</si>
  <si>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</si>
  <si>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</si>
  <si>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</si>
  <si>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</si>
  <si>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</si>
  <si>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</si>
  <si>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</si>
  <si>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</si>
  <si>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</si>
  <si>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</si>
  <si>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</si>
  <si>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</si>
  <si>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</si>
  <si>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</si>
  <si>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</si>
  <si>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</si>
  <si>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</si>
  <si>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</si>
  <si>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</si>
  <si>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</si>
  <si>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</si>
  <si>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</si>
  <si>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</si>
  <si>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</si>
  <si>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</si>
  <si>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</si>
  <si>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</si>
  <si>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</si>
  <si>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</si>
  <si>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</si>
  <si>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</si>
  <si>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</si>
  <si>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</si>
  <si>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</si>
  <si>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</si>
  <si>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</si>
  <si>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</si>
  <si>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</si>
  <si>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</si>
  <si>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</si>
  <si>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</si>
  <si>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</si>
  <si>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</si>
  <si>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</si>
  <si>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</si>
  <si>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</si>
  <si>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</si>
  <si>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</si>
  <si>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</si>
  <si>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</si>
  <si>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</si>
  <si>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</si>
  <si>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</si>
  <si>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</si>
  <si>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</si>
  <si>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</si>
  <si>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</si>
  <si>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</si>
  <si>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</si>
  <si>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</si>
  <si>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</si>
  <si>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</si>
  <si>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</si>
  <si>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</si>
  <si>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</si>
  <si>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</si>
  <si>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</si>
  <si>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</si>
  <si>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</si>
  <si>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</si>
  <si>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</si>
  <si>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</si>
  <si>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</si>
  <si>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</si>
  <si>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</si>
  <si>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</si>
  <si>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</si>
  <si>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</si>
  <si>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</si>
  <si>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</si>
  <si>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</si>
  <si>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</si>
  <si>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</si>
  <si>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</si>
  <si>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</si>
  <si>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</si>
  <si>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</si>
  <si>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</si>
  <si>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</si>
  <si>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</si>
  <si>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</si>
  <si>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</si>
  <si>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</si>
  <si>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</si>
  <si>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</si>
  <si>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</si>
  <si>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</si>
  <si>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</si>
  <si>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</si>
  <si>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</si>
  <si>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</si>
  <si>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</si>
  <si>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</si>
  <si>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</si>
  <si>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</si>
  <si>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</si>
  <si>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</si>
  <si>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</si>
  <si>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</si>
  <si>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</si>
  <si>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</si>
  <si>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</si>
  <si>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</si>
  <si>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</si>
  <si>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</si>
  <si>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</si>
  <si>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</si>
  <si>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</si>
  <si>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</si>
  <si>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</si>
  <si>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</si>
  <si>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</si>
  <si>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</si>
  <si>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</si>
  <si>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</si>
  <si>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</si>
  <si>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</si>
  <si>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</si>
  <si>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</si>
  <si>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</si>
  <si>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</si>
  <si>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</si>
  <si>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</si>
  <si>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</si>
  <si>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</si>
  <si>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</si>
  <si>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</si>
  <si>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</si>
  <si>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</si>
  <si>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</si>
  <si>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</si>
  <si>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</si>
  <si>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</si>
  <si>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</si>
  <si>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</si>
  <si>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</si>
  <si>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</si>
  <si>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</si>
  <si>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</si>
  <si>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</si>
  <si>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</si>
  <si>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</si>
  <si>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</si>
  <si>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</si>
  <si>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</si>
  <si>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</si>
  <si>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</si>
  <si>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</si>
  <si>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</si>
  <si>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</si>
  <si>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</si>
  <si>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</si>
  <si>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</si>
  <si>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</si>
  <si>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</si>
  <si>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</si>
  <si>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</si>
  <si>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</si>
  <si>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</si>
  <si>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</si>
  <si>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</si>
  <si>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</si>
  <si>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</si>
  <si>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</si>
  <si>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</si>
  <si>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</si>
  <si>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</si>
  <si>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</si>
  <si>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</si>
  <si>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</si>
  <si>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</si>
  <si>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</si>
  <si>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</si>
  <si>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</si>
  <si>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</si>
  <si>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</si>
  <si>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</si>
  <si>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</si>
  <si>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</si>
  <si>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</si>
  <si>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</si>
  <si>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</si>
  <si>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</si>
  <si>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</si>
  <si>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</si>
  <si>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</si>
  <si>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</si>
  <si>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</si>
  <si>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</si>
  <si>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</si>
  <si>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</si>
  <si>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</si>
  <si>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</si>
  <si>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</si>
  <si>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</si>
  <si>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</si>
  <si>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</si>
  <si>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</si>
  <si>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</si>
  <si>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</si>
  <si>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</si>
  <si>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</si>
  <si>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</si>
  <si>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</si>
  <si>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</si>
  <si>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</si>
  <si>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</si>
  <si>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</si>
  <si>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</si>
  <si>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</si>
  <si>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</si>
  <si>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</si>
  <si>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</si>
  <si>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</si>
  <si>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</si>
  <si>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</si>
  <si>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</si>
  <si>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</si>
  <si>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</si>
  <si>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</si>
  <si>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</si>
  <si>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</si>
  <si>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</si>
  <si>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</si>
  <si>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</si>
  <si>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</si>
  <si>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</si>
  <si>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</si>
  <si>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</si>
  <si>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</si>
  <si>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</si>
  <si>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</si>
  <si>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</si>
  <si>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</si>
  <si>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</si>
  <si>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</si>
  <si>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</si>
  <si>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</si>
  <si>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</si>
  <si>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</si>
  <si>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</si>
  <si>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</si>
  <si>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</si>
  <si>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</si>
  <si>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</si>
  <si>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</si>
  <si>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</si>
  <si>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</si>
  <si>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</si>
  <si>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</si>
  <si>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</si>
  <si>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</si>
  <si>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</si>
  <si>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</si>
  <si>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</si>
  <si>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</si>
  <si>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</si>
  <si>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</si>
  <si>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</si>
  <si>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</si>
  <si>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</si>
  <si>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</si>
  <si>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</si>
  <si>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</si>
  <si>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</si>
  <si>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</si>
  <si>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</si>
  <si>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</si>
  <si>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</si>
  <si>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</si>
  <si>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</si>
  <si>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</si>
  <si>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</si>
  <si>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</si>
  <si>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</si>
  <si>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</si>
  <si>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</si>
  <si>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</si>
  <si>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</si>
  <si>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</si>
  <si>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</si>
  <si>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</si>
  <si>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</si>
  <si>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</si>
  <si>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</si>
  <si>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</si>
  <si>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</si>
  <si>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</si>
  <si>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</si>
  <si>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</si>
  <si>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</si>
  <si>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</si>
  <si>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</si>
  <si>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</si>
  <si>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</si>
  <si>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</si>
  <si>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</si>
  <si>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</si>
  <si>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</si>
  <si>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</si>
  <si>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</si>
  <si>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</si>
  <si>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</si>
  <si>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</si>
  <si>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</si>
  <si>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</si>
  <si>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</si>
  <si>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</si>
  <si>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</si>
  <si>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</si>
  <si>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</si>
  <si>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</si>
  <si>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</si>
  <si>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</si>
  <si>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</si>
  <si>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</si>
  <si>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</si>
  <si>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</si>
  <si>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</si>
  <si>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</si>
  <si>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</si>
  <si>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</si>
  <si>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</si>
  <si>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</si>
  <si>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</si>
  <si>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</si>
  <si>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</si>
  <si>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</si>
  <si>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</si>
  <si>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</si>
  <si>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</si>
  <si>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</si>
  <si>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</si>
  <si>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</si>
  <si>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</si>
  <si>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</si>
  <si>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</si>
  <si>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</si>
  <si>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</si>
  <si>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</si>
  <si>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</si>
  <si>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</si>
  <si>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</si>
  <si>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</si>
  <si>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</si>
  <si>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</si>
  <si>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</si>
  <si>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</si>
  <si>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</si>
  <si>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</si>
  <si>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</si>
  <si>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</si>
  <si>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</si>
  <si>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</si>
  <si>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</si>
  <si>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</si>
  <si>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</si>
  <si>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</si>
  <si>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</si>
  <si>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</si>
  <si>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</si>
  <si>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</si>
  <si>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</si>
  <si>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</si>
  <si>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</si>
  <si>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</si>
  <si>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</si>
  <si>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</si>
  <si>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</si>
  <si>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</si>
  <si>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</si>
  <si>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</si>
  <si>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</si>
  <si>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</si>
  <si>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</si>
  <si>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</si>
  <si>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</si>
  <si>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</si>
  <si>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</si>
  <si>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</si>
  <si>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</si>
  <si>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</si>
  <si>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</si>
  <si>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</si>
  <si>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</si>
  <si>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</si>
  <si>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</si>
  <si>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</si>
  <si>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</si>
  <si>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</si>
  <si>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</si>
  <si>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</si>
  <si>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</si>
  <si>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</si>
  <si>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</si>
  <si>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</si>
  <si>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</si>
  <si>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</si>
  <si>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</si>
  <si>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</si>
  <si>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</si>
  <si>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</si>
  <si>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</si>
  <si>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</si>
  <si>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</si>
  <si>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</si>
  <si>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</si>
  <si>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</si>
  <si>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</si>
  <si>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</si>
  <si>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</si>
  <si>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</si>
  <si>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</si>
  <si>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</si>
  <si>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</si>
  <si>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</si>
  <si>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</si>
  <si>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</si>
  <si>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</si>
  <si>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</si>
  <si>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</si>
  <si>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</si>
  <si>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</si>
  <si>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</si>
  <si>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</si>
  <si>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</si>
  <si>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</si>
  <si>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</si>
  <si>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</si>
  <si>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</si>
  <si>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</si>
  <si>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</si>
  <si>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</si>
  <si>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</si>
  <si>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</si>
  <si>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</si>
  <si>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</si>
  <si>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</si>
  <si>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</si>
  <si>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</si>
  <si>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</si>
  <si>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</si>
  <si>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</si>
  <si>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</si>
  <si>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</si>
  <si>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</si>
  <si>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</si>
  <si>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</si>
  <si>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</si>
  <si>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</si>
  <si>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</si>
  <si>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</si>
  <si>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</si>
  <si>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</si>
  <si>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</si>
  <si>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</si>
  <si>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</si>
  <si>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</si>
  <si>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</si>
  <si>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</si>
  <si>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</si>
  <si>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</si>
  <si>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</si>
  <si>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</si>
  <si>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</si>
  <si>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</si>
  <si>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</si>
  <si>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</si>
  <si>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</si>
  <si>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</si>
  <si>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</si>
  <si>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</si>
  <si>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</si>
  <si>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</si>
  <si>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</si>
  <si>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</si>
  <si>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</si>
  <si>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</si>
  <si>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</si>
  <si>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</si>
  <si>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</si>
  <si>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</si>
  <si>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</si>
  <si>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</si>
  <si>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</si>
  <si>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</si>
  <si>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</si>
  <si>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</si>
  <si>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</si>
  <si>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</si>
  <si>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</si>
  <si>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</si>
  <si>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</si>
  <si>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</si>
  <si>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</si>
  <si>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</si>
  <si>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</si>
  <si>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</si>
  <si>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</si>
  <si>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</si>
  <si>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</si>
  <si>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</si>
  <si>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</si>
  <si>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</si>
  <si>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</si>
  <si>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</si>
  <si>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</si>
  <si>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</si>
  <si>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</si>
  <si>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</si>
  <si>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</si>
  <si>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</si>
  <si>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</si>
  <si>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</si>
  <si>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</si>
  <si>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</si>
  <si>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</si>
  <si>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</si>
  <si>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</si>
  <si>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</si>
  <si>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</si>
  <si>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</si>
  <si>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</si>
  <si>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</si>
  <si>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</si>
  <si>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</si>
  <si>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</si>
  <si>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</si>
  <si>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</si>
  <si>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</si>
  <si>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</si>
  <si>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</si>
  <si>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</si>
  <si>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</si>
  <si>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</si>
  <si>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</si>
  <si>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</si>
  <si>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</si>
  <si>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</si>
  <si>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</si>
  <si>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</si>
  <si>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</si>
  <si>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</si>
  <si>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</si>
  <si>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</si>
  <si>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</si>
  <si>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</si>
  <si>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</si>
  <si>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</si>
  <si>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</si>
  <si>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</si>
  <si>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</si>
  <si>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</si>
  <si>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</si>
  <si>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</si>
  <si>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</si>
  <si>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</si>
  <si>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</si>
  <si>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</si>
  <si>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</si>
  <si>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</si>
  <si>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</si>
  <si>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</si>
  <si>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</si>
  <si>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</si>
  <si>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</si>
  <si>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</si>
  <si>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</si>
  <si>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</si>
  <si>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</si>
  <si>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</si>
  <si>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</si>
  <si>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</si>
  <si>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</si>
  <si>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</si>
  <si>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</si>
  <si>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</si>
  <si>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</si>
  <si>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</si>
  <si>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</si>
  <si>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</si>
  <si>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</si>
  <si>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</si>
  <si>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</si>
  <si>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</si>
  <si>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</si>
  <si>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</si>
  <si>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</si>
  <si>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</si>
  <si>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</si>
  <si>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</si>
  <si>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</si>
  <si>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</si>
  <si>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</si>
  <si>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</si>
  <si>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</si>
  <si>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</si>
  <si>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</si>
  <si>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</si>
  <si>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</si>
  <si>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</si>
  <si>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</si>
  <si>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</si>
  <si>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</si>
  <si>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</si>
  <si>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</si>
  <si>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</si>
  <si>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</si>
  <si>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</si>
  <si>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</si>
  <si>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</si>
  <si>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</si>
  <si>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</si>
  <si>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</si>
  <si>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</si>
  <si>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</si>
  <si>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</si>
  <si>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</si>
  <si>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</si>
  <si>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</si>
  <si>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</si>
  <si>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</si>
  <si>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</si>
  <si>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</si>
  <si>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</si>
  <si>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</si>
  <si>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</si>
  <si>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</si>
  <si>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</si>
  <si>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</si>
  <si>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</si>
  <si>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</si>
  <si>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</si>
  <si>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</si>
  <si>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</si>
  <si>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</si>
  <si>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</si>
  <si>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</si>
  <si>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</si>
  <si>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</si>
  <si>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</si>
  <si>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</si>
  <si>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</si>
  <si>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</si>
  <si>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</si>
  <si>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</si>
  <si>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</si>
  <si>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</si>
  <si>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</si>
  <si>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</si>
  <si>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</si>
  <si>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</si>
  <si>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</si>
  <si>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</si>
  <si>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</si>
  <si>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</si>
  <si>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</si>
  <si>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</si>
  <si>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</si>
  <si>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</si>
  <si>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</si>
  <si>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</si>
  <si>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</si>
  <si>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</si>
  <si>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</si>
  <si>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</si>
  <si>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</si>
  <si>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</si>
  <si>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</si>
  <si>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</si>
  <si>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</si>
  <si>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</si>
  <si>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</si>
  <si>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</si>
  <si>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</si>
  <si>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</si>
  <si>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</si>
  <si>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</si>
  <si>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</si>
  <si>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</si>
  <si>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</si>
  <si>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</si>
  <si>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</si>
  <si>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</si>
  <si>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</si>
  <si>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</si>
  <si>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</si>
  <si>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</si>
  <si>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</si>
  <si>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</si>
  <si>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</si>
  <si>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</si>
  <si>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</si>
  <si>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</si>
  <si>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</si>
  <si>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</si>
  <si>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</si>
  <si>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</si>
  <si>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</si>
  <si>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</si>
  <si>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</si>
  <si>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</si>
  <si>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</si>
  <si>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</si>
  <si>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</si>
  <si>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</si>
  <si>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</si>
  <si>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</si>
  <si>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</si>
  <si>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</si>
  <si>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</si>
  <si>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</si>
  <si>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</si>
  <si>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</si>
  <si>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</si>
  <si>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</si>
  <si>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</si>
  <si>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</si>
  <si>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</si>
  <si>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</si>
  <si>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</si>
  <si>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</si>
  <si>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</si>
  <si>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</si>
  <si>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</si>
  <si>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</si>
  <si>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</si>
  <si>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</si>
  <si>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</si>
  <si>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</si>
  <si>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</si>
  <si>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</si>
  <si>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</si>
  <si>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</si>
  <si>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</si>
  <si>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</si>
  <si>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</si>
  <si>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</si>
  <si>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</si>
  <si>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</si>
  <si>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</si>
  <si>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</si>
  <si>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</si>
  <si>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</si>
  <si>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</si>
  <si>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</si>
  <si>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</si>
  <si>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</si>
  <si>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</si>
  <si>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</si>
  <si>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</si>
  <si>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</si>
  <si>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</si>
  <si>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</si>
  <si>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</si>
  <si>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</si>
  <si>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</si>
  <si>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</si>
  <si>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</si>
  <si>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</si>
  <si>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</si>
  <si>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</si>
  <si>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</si>
  <si>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</si>
  <si>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</si>
  <si>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</si>
  <si>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</si>
  <si>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</si>
  <si>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</si>
  <si>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</si>
  <si>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</si>
  <si>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</si>
  <si>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</si>
  <si>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</si>
  <si>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</si>
  <si>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</si>
  <si>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</si>
  <si>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</si>
  <si>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</si>
  <si>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</si>
  <si>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</si>
  <si>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</si>
  <si>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</si>
  <si>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</si>
  <si>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</si>
  <si>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</si>
  <si>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</si>
  <si>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</si>
  <si>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</si>
  <si>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</si>
  <si>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</si>
  <si>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</si>
  <si>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</si>
  <si>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</si>
  <si>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</si>
  <si>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</si>
  <si>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</si>
  <si>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</si>
  <si>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</si>
  <si>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</si>
  <si>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</si>
  <si>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</si>
  <si>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</si>
  <si>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</si>
  <si>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</si>
  <si>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</si>
  <si>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</si>
  <si>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</si>
  <si>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</si>
  <si>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</si>
  <si>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</si>
  <si>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</si>
  <si>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</si>
  <si>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</si>
  <si>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</si>
  <si>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</si>
  <si>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</si>
  <si>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</si>
  <si>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</si>
  <si>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</si>
  <si>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</si>
  <si>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</si>
  <si>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</si>
  <si>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</si>
  <si>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</si>
  <si>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</si>
  <si>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</si>
  <si>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</si>
  <si>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</si>
  <si>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</si>
  <si>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</si>
  <si>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</si>
  <si>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</si>
  <si>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</si>
  <si>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</si>
  <si>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</si>
  <si>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</si>
  <si>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</si>
  <si>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</si>
  <si>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</si>
  <si>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</si>
  <si>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</si>
  <si>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</si>
  <si>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</si>
  <si>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</si>
  <si>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</si>
  <si>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</si>
  <si>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</si>
  <si>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</si>
  <si>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</si>
  <si>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</si>
  <si>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</si>
  <si>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</si>
  <si>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</si>
  <si>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</si>
  <si>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</si>
  <si>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</si>
  <si>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</si>
  <si>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</si>
  <si>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</si>
  <si>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</si>
  <si>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</si>
  <si>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</si>
  <si>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</si>
  <si>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</si>
  <si>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</si>
  <si>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</si>
  <si>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</si>
  <si>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</si>
  <si>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</si>
  <si>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</si>
  <si>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</si>
  <si>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</si>
  <si>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</si>
  <si>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</si>
  <si>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</si>
  <si>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</si>
  <si>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</si>
  <si>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</si>
  <si>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</si>
  <si>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</si>
  <si>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</si>
  <si>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</si>
  <si>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</si>
  <si>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</si>
  <si>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</si>
  <si>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</si>
  <si>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</si>
  <si>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</si>
  <si>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</si>
  <si>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</si>
  <si>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</si>
  <si>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</si>
  <si>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</si>
  <si>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</si>
  <si>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</si>
  <si>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</si>
  <si>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</si>
  <si>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</si>
  <si>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</si>
  <si>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</si>
  <si>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</si>
  <si>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</si>
  <si>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</si>
  <si>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</si>
  <si>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</si>
  <si>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</si>
  <si>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</si>
  <si>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</si>
  <si>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</si>
  <si>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</si>
  <si>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</si>
  <si>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</si>
  <si>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</si>
  <si>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</si>
  <si>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</si>
  <si>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</si>
  <si>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</si>
  <si>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</si>
  <si>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</si>
  <si>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</si>
  <si>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</si>
  <si>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</si>
  <si>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</si>
  <si>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</si>
  <si>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</si>
  <si>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</si>
  <si>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</si>
  <si>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</si>
  <si>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</si>
  <si>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</si>
  <si>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</si>
  <si>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</si>
  <si>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</si>
  <si>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</si>
  <si>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</si>
  <si>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</si>
  <si>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</si>
  <si>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</si>
  <si>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</si>
  <si>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</si>
  <si>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</si>
  <si>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</si>
  <si>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</si>
  <si>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</si>
  <si>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</si>
  <si>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</si>
  <si>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</si>
  <si>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</si>
  <si>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</si>
  <si>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</si>
  <si>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</si>
  <si>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</si>
  <si>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</si>
  <si>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</si>
  <si>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</si>
  <si>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</si>
  <si>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</si>
  <si>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</si>
  <si>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</si>
  <si>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</si>
  <si>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</si>
  <si>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</si>
  <si>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</si>
  <si>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</si>
  <si>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</si>
  <si>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</si>
  <si>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</si>
  <si>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</si>
  <si>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</si>
  <si>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</si>
  <si>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</si>
  <si>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</si>
  <si>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</si>
  <si>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</si>
  <si>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</si>
  <si>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</si>
  <si>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</si>
  <si>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</si>
  <si>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</si>
  <si>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</si>
  <si>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</si>
  <si>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</si>
  <si>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</si>
  <si>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</si>
  <si>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</si>
  <si>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</si>
  <si>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</si>
  <si>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</si>
  <si>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</si>
  <si>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</si>
  <si>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</si>
  <si>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</si>
  <si>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</si>
  <si>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</si>
  <si>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</si>
  <si>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</si>
  <si>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</si>
  <si>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</si>
  <si>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</si>
  <si>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</si>
  <si>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</si>
  <si>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</si>
  <si>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</si>
  <si>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</si>
  <si>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</si>
  <si>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</si>
  <si>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</si>
  <si>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</si>
  <si>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</si>
  <si>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</si>
  <si>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</si>
  <si>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</si>
  <si>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</si>
  <si>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</si>
  <si>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</si>
  <si>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</si>
  <si>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</si>
  <si>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</si>
  <si>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</si>
  <si>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</si>
  <si>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</si>
  <si>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</si>
  <si>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</si>
  <si>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</si>
  <si>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</si>
  <si>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</si>
  <si>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</si>
  <si>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</si>
  <si>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</si>
  <si>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</si>
  <si>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</si>
  <si>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</si>
  <si>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</si>
  <si>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</si>
  <si>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</si>
  <si>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</si>
  <si>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</si>
  <si>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</si>
  <si>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</si>
  <si>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</si>
  <si>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</si>
  <si>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</si>
  <si>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</si>
  <si>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</si>
  <si>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</si>
  <si>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</si>
  <si>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</si>
  <si>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</si>
  <si>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</si>
  <si>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</si>
  <si>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</si>
  <si>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</si>
  <si>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</si>
  <si>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</si>
  <si>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</si>
  <si>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</si>
  <si>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</si>
  <si>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</si>
  <si>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</si>
  <si>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</si>
  <si>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</si>
  <si>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</si>
  <si>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</si>
  <si>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</si>
  <si>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</si>
  <si>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</si>
  <si>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</si>
  <si>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</si>
  <si>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</si>
  <si>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</si>
  <si>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</si>
  <si>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</si>
  <si>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</si>
  <si>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</si>
  <si>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</si>
  <si>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</si>
  <si>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</si>
  <si>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</si>
  <si>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</si>
  <si>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</si>
  <si>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</si>
  <si>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</si>
  <si>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</si>
  <si>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</si>
  <si>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</si>
  <si>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</si>
  <si>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</si>
  <si>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</si>
  <si>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</si>
  <si>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</si>
  <si>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</si>
  <si>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</si>
  <si>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</si>
  <si>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</si>
  <si>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</si>
  <si>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</si>
  <si>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</si>
  <si>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</si>
  <si>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</si>
  <si>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</si>
  <si>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</si>
  <si>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</si>
  <si>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</si>
  <si>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</si>
  <si>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</si>
  <si>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</si>
  <si>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</si>
  <si>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</si>
  <si>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</si>
  <si>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</si>
  <si>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</si>
  <si>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</si>
  <si>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</si>
  <si>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</si>
  <si>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</si>
  <si>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</si>
  <si>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</si>
  <si>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</si>
  <si>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</si>
  <si>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</si>
  <si>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</si>
  <si>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</si>
  <si>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</si>
  <si>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</si>
  <si>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</si>
  <si>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</si>
  <si>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</si>
  <si>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</si>
  <si>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</si>
  <si>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</si>
  <si>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</si>
  <si>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</si>
  <si>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</si>
  <si>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</si>
  <si>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</si>
  <si>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</si>
  <si>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</si>
  <si>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</si>
  <si>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</si>
  <si>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</si>
  <si>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</si>
  <si>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</si>
  <si>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</si>
  <si>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</si>
  <si>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</si>
  <si>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</si>
  <si>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</si>
  <si>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</si>
  <si>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</si>
  <si>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</si>
  <si>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</si>
  <si>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</si>
  <si>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</si>
  <si>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</si>
  <si>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</si>
  <si>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</si>
  <si>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</si>
  <si>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</si>
  <si>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</si>
  <si>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</si>
  <si>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</si>
  <si>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</si>
  <si>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</si>
  <si>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</si>
  <si>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</si>
  <si>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</si>
  <si>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</si>
  <si>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</si>
  <si>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</si>
  <si>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</si>
  <si>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</si>
  <si>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</si>
  <si>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</si>
  <si>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</si>
  <si>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</si>
  <si>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</si>
  <si>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</si>
  <si>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</si>
  <si>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</si>
  <si>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</si>
  <si>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</si>
  <si>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</si>
  <si>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</si>
  <si>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</si>
  <si>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</si>
  <si>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</si>
  <si>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</si>
  <si>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</si>
  <si>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</si>
  <si>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</si>
  <si>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</si>
  <si>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</si>
  <si>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</si>
  <si>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</si>
  <si>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</si>
  <si>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</si>
  <si>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</si>
  <si>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</si>
  <si>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</si>
  <si>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</si>
  <si>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</si>
  <si>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</si>
  <si>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</si>
  <si>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</si>
  <si>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</si>
  <si>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</si>
  <si>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</si>
  <si>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</si>
  <si>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</si>
  <si>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</si>
  <si>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</si>
  <si>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</si>
  <si>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</si>
  <si>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</si>
  <si>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</si>
  <si>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</si>
  <si>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</si>
  <si>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</si>
  <si>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</si>
  <si>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</si>
  <si>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</si>
  <si>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</si>
  <si>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</si>
  <si>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</si>
  <si>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</si>
  <si>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</si>
  <si>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</si>
  <si>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</si>
  <si>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</si>
  <si>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</si>
  <si>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</si>
  <si>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</si>
  <si>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</si>
  <si>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</si>
  <si>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</si>
  <si>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</si>
  <si>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</si>
  <si>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</si>
  <si>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</si>
  <si>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</si>
  <si>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</si>
  <si>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</si>
  <si>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</si>
  <si>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</si>
  <si>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</si>
  <si>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</si>
  <si>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</si>
  <si>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</si>
  <si>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</si>
  <si>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</si>
  <si>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</si>
  <si>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</si>
  <si>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</si>
  <si>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</si>
  <si>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</si>
  <si>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</si>
  <si>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</si>
  <si>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</si>
  <si>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</si>
  <si>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</si>
  <si>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</si>
  <si>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</si>
  <si>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</si>
  <si>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</si>
  <si>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</si>
  <si>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</si>
  <si>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</si>
  <si>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</si>
  <si>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</si>
  <si>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</si>
  <si>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</si>
  <si>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</si>
  <si>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</si>
  <si>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</si>
  <si>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</si>
  <si>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</si>
  <si>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</si>
  <si>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</si>
  <si>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</si>
  <si>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</si>
  <si>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</si>
  <si>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</si>
  <si>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</si>
  <si>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</si>
  <si>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</si>
  <si>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</si>
  <si>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</si>
  <si>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</si>
  <si>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</si>
  <si>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</si>
  <si>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</si>
  <si>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</si>
  <si>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</si>
  <si>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</si>
  <si>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</si>
  <si>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</si>
  <si>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</si>
  <si>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</si>
  <si>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</si>
  <si>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</si>
  <si>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</si>
  <si>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</si>
  <si>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</si>
  <si>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</si>
  <si>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</si>
  <si>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</si>
  <si>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</si>
  <si>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</si>
  <si>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</si>
  <si>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</si>
  <si>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</si>
  <si>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</si>
  <si>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</si>
  <si>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</si>
  <si>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</si>
  <si>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</si>
  <si>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</si>
  <si>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</si>
  <si>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</si>
  <si>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</si>
  <si>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</si>
  <si>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</si>
  <si>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</si>
  <si>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</si>
  <si>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</si>
  <si>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</si>
  <si>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</si>
  <si>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</si>
  <si>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</si>
  <si>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</si>
  <si>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</si>
  <si>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</si>
  <si>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</si>
  <si>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</si>
  <si>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</si>
  <si>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</si>
  <si>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</si>
  <si>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</si>
  <si>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</si>
  <si>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</si>
  <si>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</si>
  <si>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</si>
  <si>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</si>
  <si>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</si>
  <si>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</si>
  <si>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</si>
  <si>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</si>
  <si>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</si>
  <si>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</si>
  <si>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</si>
  <si>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</si>
  <si>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</si>
  <si>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</si>
  <si>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</si>
  <si>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</si>
  <si>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</si>
  <si>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</si>
  <si>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</si>
  <si>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</si>
  <si>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</si>
  <si>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</si>
  <si>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</si>
  <si>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</si>
  <si>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</si>
  <si>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</si>
  <si>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</si>
  <si>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</si>
  <si>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</si>
  <si>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</si>
  <si>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</si>
  <si>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</si>
  <si>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</si>
  <si>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</si>
  <si>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</si>
  <si>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</si>
  <si>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</si>
  <si>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</si>
  <si>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</si>
  <si>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</si>
  <si>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</si>
  <si>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</si>
  <si>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</si>
  <si>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</si>
  <si>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</si>
  <si>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</si>
  <si>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</si>
  <si>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</si>
  <si>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</si>
  <si>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</si>
  <si>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</si>
  <si>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</si>
  <si>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</si>
  <si>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</si>
  <si>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</si>
  <si>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</si>
  <si>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</si>
  <si>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</si>
  <si>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</si>
  <si>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</si>
  <si>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</si>
  <si>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</si>
  <si>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</si>
  <si>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</si>
  <si>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</si>
  <si>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</si>
  <si>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</si>
  <si>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</si>
  <si>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</si>
  <si>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</si>
  <si>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</si>
  <si>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</si>
  <si>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</si>
  <si>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</si>
  <si>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</si>
  <si>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</si>
  <si>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</si>
  <si>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</si>
  <si>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</si>
  <si>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</si>
  <si>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</si>
  <si>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</si>
  <si>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</si>
  <si>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</si>
  <si>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</si>
  <si>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</si>
  <si>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</si>
  <si>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</si>
  <si>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</si>
  <si>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</si>
  <si>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</si>
  <si>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</si>
  <si>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</si>
  <si>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</si>
  <si>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</si>
  <si>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</si>
  <si>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</si>
  <si>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</si>
  <si>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</si>
  <si>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</si>
  <si>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</si>
  <si>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</si>
  <si>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</si>
  <si>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</si>
  <si>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</si>
  <si>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</si>
  <si>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</si>
  <si>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</si>
  <si>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</si>
  <si>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</si>
  <si>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</si>
  <si>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</si>
  <si>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</si>
  <si>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</si>
  <si>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</si>
  <si>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</si>
  <si>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</si>
  <si>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</si>
  <si>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</si>
  <si>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</si>
  <si>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</si>
  <si>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</si>
  <si>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</si>
  <si>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</si>
  <si>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</si>
  <si>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</si>
  <si>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</si>
  <si>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</si>
  <si>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</si>
  <si>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</si>
  <si>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</si>
  <si>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</si>
  <si>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</si>
  <si>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</si>
  <si>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</si>
  <si>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</si>
  <si>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</si>
  <si>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</si>
  <si>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</si>
  <si>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</si>
  <si>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</si>
  <si>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</si>
  <si>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</si>
  <si>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</si>
  <si>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</si>
  <si>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</si>
  <si>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</si>
  <si>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</si>
  <si>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</si>
  <si>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</si>
  <si>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</si>
  <si>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</si>
  <si>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</si>
  <si>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</si>
  <si>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</si>
  <si>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</si>
  <si>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</si>
  <si>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</si>
  <si>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</si>
  <si>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</si>
  <si>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</si>
  <si>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</si>
  <si>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</si>
  <si>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</si>
  <si>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</si>
  <si>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</si>
  <si>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</si>
  <si>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</si>
  <si>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</si>
  <si>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</si>
  <si>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</si>
  <si>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</si>
  <si>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</si>
  <si>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</si>
  <si>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</si>
  <si>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</si>
  <si>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</si>
  <si>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</si>
  <si>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</si>
  <si>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</si>
  <si>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</si>
  <si>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</si>
  <si>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</si>
  <si>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</si>
  <si>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</si>
  <si>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</si>
  <si>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</si>
  <si>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</si>
  <si>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</si>
  <si>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</si>
  <si>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</si>
  <si>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</si>
  <si>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</si>
  <si>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</si>
  <si>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</si>
  <si>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</si>
  <si>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</si>
  <si>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</si>
  <si>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</si>
  <si>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</si>
  <si>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</si>
  <si>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</si>
  <si>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</si>
  <si>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</si>
  <si>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</si>
  <si>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</si>
  <si>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</si>
  <si>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</si>
  <si>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</si>
  <si>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</si>
  <si>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</si>
  <si>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</si>
  <si>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</si>
  <si>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</si>
  <si>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</si>
  <si>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</si>
  <si>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</si>
  <si>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</si>
  <si>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</si>
  <si>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</si>
  <si>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</si>
  <si>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</si>
  <si>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</si>
  <si>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</si>
  <si>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</si>
  <si>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</si>
  <si>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</si>
  <si>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</si>
  <si>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</si>
  <si>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</si>
  <si>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</si>
  <si>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</si>
  <si>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</si>
  <si>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</si>
  <si>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</si>
  <si>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</si>
  <si>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</si>
  <si>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</si>
  <si>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</si>
  <si>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</si>
  <si>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</si>
  <si>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</si>
  <si>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</si>
  <si>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</si>
  <si>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</si>
  <si>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</si>
  <si>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</si>
  <si>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</si>
  <si>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</si>
  <si>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</si>
  <si>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</si>
  <si>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</si>
  <si>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</si>
  <si>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</si>
  <si>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</si>
  <si>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</si>
  <si>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</si>
  <si>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</si>
  <si>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</si>
  <si>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</si>
  <si>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</si>
  <si>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</si>
  <si>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</si>
  <si>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</si>
  <si>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</si>
  <si>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</si>
  <si>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</si>
  <si>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</si>
  <si>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</si>
  <si>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</si>
  <si>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</si>
  <si>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</si>
  <si>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</si>
  <si>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</si>
  <si>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</si>
  <si>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</si>
  <si>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</si>
  <si>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</si>
  <si>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</si>
  <si>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</si>
  <si>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</si>
  <si>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</si>
  <si>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</si>
  <si>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</si>
  <si>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</si>
  <si>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</si>
  <si>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</si>
  <si>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</si>
  <si>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</si>
  <si>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</si>
  <si>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</si>
  <si>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</si>
  <si>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</si>
  <si>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</si>
  <si>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</si>
  <si>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</si>
  <si>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</si>
  <si>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</si>
  <si>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</si>
  <si>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</si>
  <si>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</si>
  <si>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</si>
  <si>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</si>
  <si>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</si>
  <si>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</si>
  <si>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</si>
  <si>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</si>
  <si>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</si>
  <si>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</si>
  <si>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</si>
  <si>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</si>
  <si>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</si>
  <si>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</si>
  <si>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</si>
  <si>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</si>
  <si>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</si>
  <si>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</si>
  <si>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</si>
  <si>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</si>
  <si>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</si>
  <si>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</si>
  <si>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</si>
  <si>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</si>
  <si>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</si>
  <si>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</si>
  <si>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</si>
  <si>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</si>
  <si>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</si>
  <si>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</si>
  <si>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</si>
  <si>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</si>
  <si>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</si>
  <si>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</si>
  <si>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</si>
  <si>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</si>
  <si>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</si>
  <si>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</si>
  <si>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</si>
  <si>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</si>
  <si>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</si>
  <si>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</si>
  <si>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</si>
  <si>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</si>
  <si>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</si>
  <si>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</si>
  <si>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</si>
  <si>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</si>
  <si>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</si>
  <si>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</si>
  <si>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</si>
  <si>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</si>
  <si>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</si>
  <si>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</si>
  <si>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</si>
  <si>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</si>
  <si>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</si>
  <si>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</si>
  <si>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</si>
  <si>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</si>
  <si>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</si>
  <si>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</si>
  <si>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</si>
  <si>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</si>
  <si>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</si>
  <si>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</si>
  <si>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</si>
  <si>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</si>
  <si>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</si>
  <si>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</si>
  <si>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</si>
  <si>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</si>
  <si>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</si>
  <si>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</si>
  <si>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</si>
  <si>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</si>
  <si>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</si>
  <si>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</si>
  <si>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</si>
  <si>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</si>
  <si>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</si>
  <si>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</si>
  <si>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</si>
  <si>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</si>
  <si>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</si>
  <si>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</si>
  <si>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</si>
  <si>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</si>
  <si>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</si>
  <si>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</si>
  <si>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</si>
  <si>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</si>
  <si>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</si>
  <si>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</si>
  <si>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</si>
  <si>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</si>
  <si>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</si>
  <si>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</si>
  <si>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</si>
  <si>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</si>
  <si>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</si>
  <si>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</si>
  <si>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</si>
  <si>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</si>
  <si>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</si>
  <si>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</si>
  <si>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</si>
  <si>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</si>
  <si>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</si>
  <si>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</si>
  <si>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</si>
  <si>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</si>
  <si>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</si>
  <si>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</si>
  <si>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</si>
  <si>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</si>
  <si>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</si>
  <si>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</si>
  <si>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</si>
  <si>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</si>
  <si>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</si>
  <si>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</si>
  <si>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</si>
  <si>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</si>
  <si>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</si>
  <si>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</si>
  <si>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</si>
  <si>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</si>
  <si>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</si>
  <si>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</si>
  <si>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</si>
  <si>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</si>
  <si>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</si>
  <si>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</si>
  <si>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</si>
  <si>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</si>
  <si>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</si>
  <si>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</si>
  <si>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</si>
  <si>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</si>
  <si>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</si>
  <si>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</si>
  <si>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</si>
  <si>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</si>
  <si>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</si>
  <si>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</si>
  <si>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</si>
  <si>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</si>
  <si>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</si>
  <si>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</si>
  <si>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</si>
  <si>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</si>
  <si>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</si>
  <si>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</si>
  <si>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</si>
  <si>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</si>
  <si>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</si>
  <si>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</si>
  <si>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</si>
  <si>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</si>
  <si>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</si>
  <si>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</si>
  <si>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</si>
  <si>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</si>
  <si>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</si>
  <si>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</si>
  <si>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</si>
  <si>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</si>
  <si>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</si>
  <si>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</si>
  <si>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</si>
  <si>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</si>
  <si>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</si>
  <si>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</si>
  <si>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</si>
  <si>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</si>
  <si>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</si>
  <si>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</si>
  <si>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</si>
  <si>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</si>
  <si>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</si>
  <si>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</si>
  <si>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</si>
  <si>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</si>
  <si>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</si>
  <si>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</si>
  <si>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</si>
  <si>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</si>
  <si>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</si>
  <si>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</si>
  <si>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</si>
  <si>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</si>
  <si>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</si>
  <si>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</si>
  <si>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</si>
  <si>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</si>
  <si>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</si>
  <si>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</si>
  <si>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</si>
  <si>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</si>
  <si>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</si>
  <si>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</si>
  <si>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</si>
  <si>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</si>
  <si>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</si>
  <si>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</si>
  <si>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</si>
  <si>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</si>
  <si>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</si>
  <si>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</si>
  <si>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</si>
  <si>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</si>
  <si>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</si>
  <si>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</si>
  <si>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</si>
  <si>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</si>
  <si>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</si>
  <si>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</si>
  <si>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</si>
  <si>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</si>
  <si>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</si>
  <si>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</si>
  <si>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</si>
  <si>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</si>
  <si>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</si>
  <si>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</si>
  <si>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</si>
  <si>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</si>
  <si>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</si>
  <si>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</si>
  <si>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</si>
  <si>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</si>
  <si>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</si>
  <si>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</si>
  <si>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</si>
  <si>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</si>
  <si>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</si>
  <si>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</si>
  <si>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</si>
  <si>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</si>
  <si>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</si>
  <si>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</si>
  <si>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</si>
  <si>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</si>
  <si>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</si>
  <si>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</si>
  <si>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</si>
  <si>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</si>
  <si>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</si>
  <si>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</si>
  <si>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</si>
  <si>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</si>
  <si>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</si>
  <si>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</si>
  <si>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</si>
  <si>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</si>
  <si>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</si>
  <si>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</si>
  <si>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</si>
  <si>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</si>
  <si>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</si>
  <si>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</si>
  <si>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</si>
  <si>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</si>
  <si>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</si>
  <si>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</si>
  <si>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</si>
  <si>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</si>
  <si>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</si>
  <si>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</si>
  <si>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</si>
  <si>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</si>
  <si>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</si>
  <si>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</si>
  <si>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</si>
  <si>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</si>
  <si>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</si>
  <si>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</si>
  <si>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</si>
  <si>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</si>
  <si>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</si>
  <si>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</si>
  <si>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</si>
  <si>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</si>
  <si>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</si>
  <si>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</si>
  <si>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</si>
  <si>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</si>
  <si>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</si>
  <si>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</si>
  <si>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</si>
  <si>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</si>
  <si>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</si>
  <si>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</si>
  <si>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</si>
  <si>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</si>
  <si>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</si>
  <si>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</si>
  <si>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</si>
  <si>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</si>
  <si>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</si>
  <si>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</si>
  <si>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</si>
  <si>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</si>
  <si>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</si>
  <si>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</si>
  <si>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</si>
  <si>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</si>
  <si>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</si>
  <si>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</si>
  <si>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</si>
  <si>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</si>
  <si>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</si>
  <si>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</si>
  <si>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</si>
  <si>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</si>
  <si>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</si>
  <si>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</si>
  <si>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</si>
  <si>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</si>
  <si>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</si>
  <si>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</si>
  <si>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</si>
  <si>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</si>
  <si>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</si>
  <si>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</si>
  <si>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</si>
  <si>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</si>
  <si>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</si>
  <si>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</si>
  <si>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</si>
  <si>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</si>
  <si>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</si>
  <si>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</si>
  <si>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</si>
  <si>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</si>
  <si>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</si>
  <si>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</si>
  <si>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</si>
  <si>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</si>
  <si>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</si>
  <si>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</si>
  <si>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</si>
  <si>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</si>
  <si>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</si>
  <si>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</si>
  <si>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</si>
  <si>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</si>
  <si>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</si>
  <si>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</si>
  <si>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</si>
  <si>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</si>
  <si>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</si>
  <si>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</si>
  <si>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</si>
  <si>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</si>
  <si>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</si>
  <si>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</si>
  <si>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</si>
  <si>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</si>
  <si>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</si>
  <si>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</si>
  <si>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</si>
  <si>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</si>
  <si>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</si>
  <si>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</si>
  <si>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</si>
  <si>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</si>
  <si>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</si>
  <si>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</si>
  <si>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</si>
  <si>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</si>
  <si>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</si>
  <si>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</si>
  <si>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</si>
  <si>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</si>
  <si>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</si>
  <si>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</si>
  <si>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</si>
  <si>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</si>
  <si>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</si>
  <si>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</si>
  <si>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</si>
  <si>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</si>
  <si>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</si>
  <si>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</si>
  <si>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</si>
  <si>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</si>
  <si>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</si>
  <si>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</si>
  <si>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</si>
  <si>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</si>
  <si>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</si>
  <si>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</si>
  <si>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</si>
  <si>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</si>
  <si>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</si>
  <si>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</si>
  <si>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</si>
  <si>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</si>
  <si>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</si>
  <si>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</si>
  <si>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</si>
  <si>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</si>
  <si>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</si>
  <si>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</si>
  <si>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</si>
  <si>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</si>
  <si>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</si>
  <si>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</si>
  <si>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</si>
  <si>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</si>
  <si>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</si>
  <si>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</si>
  <si>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</si>
  <si>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</si>
  <si>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</si>
  <si>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</si>
  <si>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</si>
  <si>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</si>
  <si>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</si>
  <si>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</si>
  <si>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</si>
  <si>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</si>
  <si>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</si>
  <si>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</si>
  <si>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</si>
  <si>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</si>
  <si>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</si>
  <si>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</si>
  <si>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</si>
  <si>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</si>
  <si>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</si>
  <si>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</si>
  <si>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</si>
  <si>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</si>
  <si>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</si>
  <si>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</si>
  <si>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</si>
  <si>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</si>
  <si>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</si>
  <si>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</si>
  <si>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</si>
  <si>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</si>
  <si>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</si>
  <si>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</si>
  <si>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</si>
  <si>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</si>
  <si>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</si>
  <si>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</si>
  <si>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</si>
  <si>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</si>
  <si>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</si>
  <si>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</si>
  <si>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</si>
  <si>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</si>
  <si>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</si>
  <si>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</si>
  <si>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</si>
  <si>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</si>
  <si>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</si>
  <si>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</si>
  <si>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</si>
  <si>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</si>
  <si>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</si>
  <si>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</si>
  <si>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</si>
  <si>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</si>
  <si>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</si>
  <si>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</si>
  <si>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</si>
  <si>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</si>
  <si>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</si>
  <si>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</si>
  <si>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</si>
  <si>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</si>
  <si>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</si>
  <si>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</si>
  <si>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</si>
  <si>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</si>
  <si>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</si>
  <si>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</si>
  <si>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</si>
  <si>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</si>
  <si>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</si>
  <si>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</si>
  <si>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</si>
  <si>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</si>
  <si>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</si>
  <si>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</si>
  <si>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</si>
  <si>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</si>
  <si>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</si>
  <si>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</si>
  <si>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</si>
  <si>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</si>
  <si>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</si>
  <si>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</si>
  <si>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</si>
  <si>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</si>
  <si>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</si>
  <si>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</si>
  <si>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</si>
  <si>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</si>
  <si>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</si>
  <si>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</si>
  <si>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</si>
  <si>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</si>
  <si>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</si>
  <si>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</si>
  <si>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</si>
  <si>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</si>
  <si>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</si>
  <si>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</si>
  <si>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</si>
  <si>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</si>
  <si>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</si>
  <si>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</si>
  <si>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</si>
  <si>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</si>
  <si>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</si>
  <si>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</si>
  <si>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</si>
  <si>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</si>
  <si>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</si>
  <si>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</si>
  <si>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</si>
  <si>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</si>
  <si>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</si>
  <si>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</si>
  <si>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</si>
  <si>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</si>
  <si>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</si>
  <si>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</si>
  <si>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</si>
  <si>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</si>
  <si>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</si>
  <si>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</si>
  <si>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</si>
  <si>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</si>
  <si>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</si>
  <si>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</si>
  <si>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</si>
  <si>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</si>
  <si>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</si>
  <si>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</si>
  <si>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</si>
  <si>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</si>
  <si>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</si>
  <si>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</si>
  <si>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</si>
  <si>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</si>
  <si>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</si>
  <si>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</si>
  <si>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</si>
  <si>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</si>
  <si>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</si>
  <si>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</si>
  <si>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</si>
  <si>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</si>
  <si>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</si>
  <si>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</si>
  <si>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</si>
  <si>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</si>
  <si>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</si>
  <si>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</si>
  <si>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</si>
  <si>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</si>
  <si>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</si>
  <si>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</si>
  <si>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</si>
  <si>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</si>
  <si>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</si>
  <si>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</si>
  <si>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</si>
  <si>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</si>
  <si>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</si>
  <si>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</si>
  <si>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</si>
  <si>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</si>
  <si>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</si>
  <si>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</si>
  <si>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</si>
  <si>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</si>
  <si>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</si>
  <si>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</si>
  <si>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</si>
  <si>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</si>
  <si>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</si>
  <si>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</si>
  <si>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</si>
  <si>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</si>
  <si>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</si>
  <si>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</si>
  <si>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</si>
  <si>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</si>
  <si>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</si>
  <si>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</si>
  <si>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</si>
  <si>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</si>
  <si>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</si>
  <si>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</si>
  <si>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</si>
  <si>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</si>
  <si>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</si>
  <si>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</si>
  <si>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</si>
  <si>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</si>
  <si>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</si>
  <si>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</si>
  <si>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</si>
  <si>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</si>
  <si>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</si>
  <si>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</si>
  <si>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</si>
  <si>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</si>
  <si>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</si>
  <si>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</si>
  <si>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</si>
  <si>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</si>
  <si>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</si>
  <si>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</si>
  <si>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</si>
  <si>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</si>
  <si>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</si>
  <si>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</si>
  <si>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</si>
  <si>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</si>
  <si>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</si>
  <si>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</si>
  <si>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</si>
  <si>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</si>
  <si>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</si>
  <si>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</si>
  <si>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</si>
  <si>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</si>
  <si>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</si>
  <si>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</si>
  <si>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</si>
  <si>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</si>
  <si>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</si>
  <si>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</si>
  <si>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</si>
  <si>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</si>
  <si>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</si>
  <si>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</si>
  <si>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</si>
  <si>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</si>
  <si>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</si>
  <si>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</si>
  <si>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</si>
  <si>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</si>
  <si>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</si>
  <si>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</si>
  <si>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</si>
  <si>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</si>
  <si>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</si>
  <si>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</si>
  <si>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</si>
  <si>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</si>
  <si>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</si>
  <si>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</si>
  <si>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</si>
  <si>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</si>
  <si>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</si>
  <si>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</si>
  <si>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</si>
  <si>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</si>
  <si>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</si>
  <si>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</si>
  <si>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</si>
  <si>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</si>
  <si>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</si>
  <si>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</si>
  <si>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</si>
  <si>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</si>
  <si>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</si>
  <si>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</si>
  <si>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</si>
  <si>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</si>
  <si>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</si>
  <si>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</si>
  <si>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</si>
  <si>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</si>
  <si>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</si>
  <si>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</si>
  <si>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</si>
  <si>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</si>
  <si>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</si>
  <si>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</si>
  <si>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</si>
  <si>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</si>
  <si>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</si>
  <si>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</si>
  <si>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</si>
  <si>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</si>
  <si>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</si>
  <si>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</si>
  <si>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</si>
  <si>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</si>
  <si>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</si>
  <si>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</si>
  <si>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</si>
  <si>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</si>
  <si>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</si>
  <si>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</si>
  <si>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</si>
  <si>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</si>
  <si>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</si>
  <si>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</si>
  <si>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</si>
  <si>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</si>
  <si>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</si>
  <si>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</si>
  <si>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</si>
  <si>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</si>
  <si>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</si>
  <si>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</si>
  <si>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</si>
  <si>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</si>
  <si>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</si>
  <si>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</si>
  <si>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</si>
  <si>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</si>
  <si>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</si>
  <si>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</si>
  <si>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</si>
  <si>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</si>
  <si>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</si>
  <si>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</si>
  <si>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</si>
  <si>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</si>
  <si>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</si>
  <si>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</si>
  <si>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</si>
  <si>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</si>
  <si>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</si>
  <si>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</si>
  <si>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</si>
  <si>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</si>
  <si>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</si>
  <si>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</si>
  <si>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</si>
  <si>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</si>
  <si>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</si>
  <si>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</si>
  <si>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</si>
  <si>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</si>
  <si>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</si>
  <si>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</si>
  <si>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</si>
  <si>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</si>
  <si>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</si>
  <si>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</si>
  <si>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</si>
  <si>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</si>
  <si>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</si>
  <si>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</si>
  <si>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</si>
  <si>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</si>
  <si>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</si>
  <si>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</si>
  <si>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</si>
  <si>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</si>
  <si>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</si>
  <si>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</si>
  <si>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</si>
  <si>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</si>
  <si>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</si>
  <si>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</si>
  <si>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</si>
  <si>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</si>
  <si>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</si>
  <si>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</si>
  <si>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</si>
  <si>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</si>
  <si>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</si>
  <si>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</si>
  <si>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</si>
  <si>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</si>
  <si>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</si>
  <si>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</si>
  <si>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</si>
  <si>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</si>
  <si>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</si>
  <si>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</si>
  <si>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</si>
  <si>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</si>
  <si>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</si>
  <si>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</si>
  <si>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</si>
  <si>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</si>
  <si>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</si>
  <si>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</si>
  <si>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</si>
  <si>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</si>
  <si>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</si>
  <si>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</si>
  <si>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</si>
  <si>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</si>
  <si>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</si>
  <si>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</si>
  <si>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</si>
  <si>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</si>
  <si>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</si>
  <si>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</si>
  <si>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</si>
  <si>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</si>
  <si>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</si>
  <si>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</si>
  <si>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</si>
  <si>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</si>
  <si>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</si>
  <si>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</si>
  <si>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</si>
  <si>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</si>
  <si>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</si>
  <si>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</si>
  <si>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</si>
  <si>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</si>
  <si>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</si>
  <si>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</si>
  <si>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</si>
  <si>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</si>
  <si>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</si>
  <si>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</si>
  <si>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</si>
  <si>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</si>
  <si>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</si>
  <si>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</si>
  <si>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</si>
  <si>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</si>
  <si>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</si>
  <si>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</si>
  <si>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</si>
  <si>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</si>
  <si>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</si>
  <si>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</si>
  <si>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</si>
  <si>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</si>
  <si>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</si>
  <si>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</si>
  <si>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</si>
  <si>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</si>
  <si>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</si>
  <si>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</si>
  <si>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</si>
  <si>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</si>
  <si>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</si>
  <si>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</si>
  <si>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</si>
  <si>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</si>
  <si>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</si>
  <si>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</si>
  <si>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</si>
  <si>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</si>
  <si>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</si>
  <si>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</si>
  <si>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</si>
  <si>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</si>
  <si>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</si>
  <si>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</si>
  <si>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</si>
  <si>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</si>
  <si>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</si>
  <si>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</si>
  <si>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</si>
  <si>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</si>
  <si>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</si>
  <si>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</si>
  <si>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</si>
  <si>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</si>
  <si>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</si>
  <si>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</si>
  <si>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</si>
  <si>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</si>
  <si>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</si>
  <si>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</si>
  <si>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</si>
  <si>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</si>
  <si>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</si>
  <si>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</si>
  <si>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</si>
  <si>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</si>
  <si>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</si>
  <si>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</si>
  <si>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</si>
  <si>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</si>
  <si>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</si>
  <si>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</si>
  <si>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</si>
  <si>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</si>
  <si>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</si>
  <si>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</si>
  <si>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</si>
  <si>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</si>
  <si>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</si>
  <si>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</si>
  <si>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</si>
  <si>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</si>
  <si>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</si>
  <si>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</si>
  <si>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</si>
  <si>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</si>
  <si>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</si>
  <si>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</si>
  <si>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</si>
  <si>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</si>
  <si>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</si>
  <si>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</si>
  <si>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</si>
  <si>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</si>
  <si>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</si>
  <si>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</si>
  <si>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</si>
  <si>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</si>
  <si>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</si>
  <si>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</si>
  <si>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</si>
  <si>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</si>
  <si>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</si>
  <si>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</si>
  <si>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</si>
  <si>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</si>
  <si>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</si>
  <si>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</si>
  <si>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</si>
  <si>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</si>
  <si>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</si>
  <si>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</si>
  <si>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</si>
  <si>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</si>
  <si>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</si>
  <si>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</si>
  <si>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</si>
  <si>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</si>
  <si>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</si>
  <si>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</si>
  <si>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</si>
  <si>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</si>
  <si>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</si>
  <si>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</si>
  <si>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</si>
  <si>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</si>
  <si>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</si>
  <si>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</si>
  <si>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</si>
  <si>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</si>
  <si>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</si>
  <si>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</si>
  <si>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</si>
  <si>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</si>
  <si>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</si>
  <si>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</si>
  <si>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</si>
  <si>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</si>
  <si>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</si>
  <si>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</si>
  <si>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</si>
  <si>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</si>
  <si>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</si>
  <si>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</si>
  <si>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</si>
  <si>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</si>
  <si>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</si>
  <si>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</si>
  <si>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</si>
  <si>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</si>
  <si>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</si>
  <si>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</si>
  <si>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</si>
  <si>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</si>
  <si>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</si>
  <si>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</si>
  <si>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</si>
  <si>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</si>
  <si>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</si>
  <si>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</si>
  <si>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</si>
  <si>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</si>
  <si>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</si>
  <si>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</si>
  <si>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</si>
  <si>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</si>
  <si>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</si>
  <si>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</si>
  <si>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</si>
  <si>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</si>
  <si>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</si>
  <si>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</si>
  <si>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</si>
  <si>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</si>
  <si>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</si>
  <si>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</si>
  <si>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</si>
  <si>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</si>
  <si>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</si>
  <si>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</si>
  <si>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</si>
  <si>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</si>
  <si>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</si>
  <si>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</si>
  <si>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</si>
  <si>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</si>
  <si>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</si>
  <si>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</si>
  <si>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</si>
  <si>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</si>
  <si>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</si>
  <si>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</si>
  <si>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</si>
  <si>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</si>
  <si>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</si>
  <si>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</si>
  <si>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</si>
  <si>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</si>
  <si>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</si>
  <si>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</si>
  <si>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</si>
  <si>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</si>
  <si>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</si>
  <si>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</si>
  <si>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</si>
  <si>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</si>
  <si>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</si>
  <si>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</si>
  <si>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</si>
  <si>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</si>
  <si>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</si>
  <si>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</si>
  <si>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</si>
  <si>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</si>
  <si>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</si>
  <si>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</si>
  <si>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</si>
  <si>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</si>
  <si>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</si>
  <si>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</si>
  <si>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</si>
  <si>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</si>
  <si>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</si>
  <si>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</si>
  <si>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</si>
  <si>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</si>
  <si>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</si>
  <si>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</si>
  <si>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</si>
  <si>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</si>
  <si>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</si>
  <si>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</si>
  <si>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</si>
  <si>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</si>
  <si>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</si>
  <si>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</si>
  <si>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</si>
  <si>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</si>
  <si>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</si>
  <si>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</si>
  <si>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</si>
  <si>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</si>
  <si>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</si>
  <si>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</si>
  <si>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</si>
  <si>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</si>
  <si>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</si>
  <si>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</si>
  <si>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</si>
  <si>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</si>
  <si>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</si>
  <si>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</si>
  <si>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</si>
  <si>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</si>
  <si>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</si>
  <si>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</si>
  <si>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</si>
  <si>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</si>
  <si>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</si>
  <si>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</si>
  <si>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</si>
  <si>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</si>
  <si>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</si>
  <si>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</si>
  <si>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</si>
  <si>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</si>
  <si>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</si>
  <si>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</si>
  <si>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</si>
  <si>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</si>
  <si>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</si>
  <si>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</si>
  <si>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</si>
  <si>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</si>
  <si>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</si>
  <si>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</si>
  <si>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</si>
  <si>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</si>
  <si>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</si>
  <si>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</si>
  <si>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</si>
  <si>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</si>
  <si>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</si>
  <si>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</si>
  <si>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</si>
  <si>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</si>
  <si>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</si>
  <si>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</si>
  <si>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</si>
  <si>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</si>
  <si>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</si>
  <si>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</si>
  <si>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</si>
  <si>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</si>
  <si>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</si>
  <si>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</si>
  <si>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</si>
  <si>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</si>
  <si>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</si>
  <si>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</si>
  <si>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</si>
  <si>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</si>
  <si>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</si>
  <si>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</si>
  <si>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</si>
  <si>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</si>
  <si>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</si>
  <si>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</si>
  <si>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</si>
  <si>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</si>
  <si>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</si>
  <si>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</si>
  <si>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</si>
  <si>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</si>
  <si>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</si>
  <si>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</si>
  <si>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</si>
  <si>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</si>
  <si>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</si>
  <si>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</si>
  <si>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</si>
  <si>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</si>
  <si>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</si>
  <si>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</si>
  <si>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</si>
  <si>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</si>
  <si>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</si>
  <si>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</si>
  <si>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</si>
  <si>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</si>
  <si>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</si>
  <si>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</si>
  <si>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</si>
  <si>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</si>
  <si>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</si>
  <si>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</si>
  <si>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</si>
  <si>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</si>
  <si>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</si>
  <si>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</si>
  <si>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</si>
  <si>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</si>
  <si>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</si>
  <si>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</si>
  <si>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</si>
  <si>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</si>
  <si>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</si>
  <si>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</si>
  <si>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</si>
  <si>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</si>
  <si>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</si>
  <si>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</si>
  <si>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</si>
  <si>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</si>
  <si>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</si>
  <si>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</si>
  <si>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</si>
  <si>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</si>
  <si>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</si>
  <si>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</si>
  <si>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</si>
  <si>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</si>
  <si>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</si>
  <si>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</si>
  <si>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</si>
  <si>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</si>
  <si>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</si>
  <si>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</si>
  <si>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</si>
  <si>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</si>
  <si>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</si>
  <si>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</si>
  <si>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</si>
  <si>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</si>
  <si>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</si>
  <si>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</si>
  <si>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</si>
  <si>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</si>
  <si>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</si>
  <si>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</si>
  <si>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</si>
  <si>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</si>
  <si>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</si>
  <si>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</si>
  <si>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</si>
  <si>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</si>
  <si>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</si>
  <si>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</si>
  <si>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</si>
  <si>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</si>
  <si>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</si>
  <si>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</si>
  <si>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</si>
  <si>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</si>
  <si>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</si>
  <si>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</si>
  <si>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</si>
  <si>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</si>
  <si>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</si>
  <si>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</si>
  <si>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</si>
  <si>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</si>
  <si>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</si>
  <si>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</si>
  <si>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</si>
  <si>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</si>
  <si>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</si>
  <si>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</si>
  <si>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</si>
  <si>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</si>
  <si>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</si>
  <si>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</si>
  <si>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</si>
  <si>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</si>
  <si>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</si>
  <si>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</si>
  <si>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</si>
  <si>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</si>
  <si>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</si>
  <si>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</si>
  <si>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</si>
  <si>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</si>
  <si>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</si>
  <si>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</si>
  <si>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</si>
  <si>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</si>
  <si>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</si>
  <si>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</si>
  <si>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</si>
  <si>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</si>
  <si>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</si>
  <si>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</si>
  <si>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</si>
  <si>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</si>
  <si>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</si>
  <si>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</si>
  <si>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</si>
  <si>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</si>
  <si>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</si>
  <si>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</si>
  <si>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</si>
  <si>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</si>
  <si>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</si>
  <si>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</si>
  <si>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</si>
  <si>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</si>
  <si>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</si>
  <si>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</si>
  <si>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</si>
  <si>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</si>
  <si>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</si>
  <si>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</si>
  <si>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</si>
  <si>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</si>
  <si>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</si>
  <si>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</si>
  <si>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</si>
  <si>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</si>
  <si>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</si>
  <si>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</si>
  <si>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</si>
  <si>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</si>
  <si>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</si>
  <si>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</si>
  <si>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</si>
  <si>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</si>
  <si>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</si>
  <si>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</si>
  <si>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</si>
  <si>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</si>
  <si>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</si>
  <si>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</si>
  <si>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</si>
  <si>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</si>
  <si>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</si>
  <si>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</si>
  <si>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</si>
  <si>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</si>
  <si>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</si>
  <si>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</si>
  <si>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</si>
  <si>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</si>
  <si>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</si>
  <si>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</si>
  <si>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</si>
  <si>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</si>
  <si>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</si>
  <si>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</si>
  <si>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</si>
  <si>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</si>
  <si>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</si>
  <si>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</si>
  <si>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</si>
  <si>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</si>
  <si>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</si>
  <si>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</si>
  <si>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</si>
  <si>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</si>
  <si>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</si>
  <si>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</si>
  <si>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</si>
  <si>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</si>
  <si>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</si>
  <si>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</si>
  <si>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</si>
  <si>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</si>
  <si>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</si>
  <si>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</si>
  <si>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</si>
  <si>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</si>
  <si>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</si>
  <si>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</si>
  <si>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</si>
  <si>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</si>
  <si>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</si>
  <si>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</si>
  <si>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</si>
  <si>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</si>
  <si>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</si>
  <si>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</si>
  <si>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</si>
  <si>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</si>
  <si>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</si>
  <si>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</si>
  <si>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</si>
  <si>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</si>
  <si>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</si>
  <si>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</si>
  <si>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</si>
  <si>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</si>
  <si>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</si>
  <si>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</si>
  <si>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</si>
  <si>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</si>
  <si>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</si>
  <si>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</si>
  <si>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</si>
  <si>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</si>
  <si>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</si>
  <si>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</si>
  <si>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</si>
  <si>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</si>
  <si>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</si>
  <si>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</si>
  <si>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</si>
  <si>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</si>
  <si>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</si>
  <si>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</si>
  <si>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</si>
  <si>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</si>
  <si>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</si>
  <si>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</si>
  <si>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</si>
  <si>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</si>
  <si>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</si>
  <si>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</si>
  <si>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</si>
  <si>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</si>
  <si>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</si>
  <si>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</si>
  <si>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</si>
  <si>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</si>
  <si>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</si>
  <si>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</si>
  <si>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</si>
  <si>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</si>
  <si>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</si>
  <si>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</si>
  <si>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</si>
  <si>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</si>
  <si>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</si>
  <si>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</si>
  <si>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</si>
  <si>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</si>
  <si>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</si>
  <si>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</si>
  <si>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</si>
  <si>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</si>
  <si>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</si>
  <si>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</si>
  <si>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</si>
  <si>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</si>
  <si>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</si>
  <si>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</si>
  <si>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</si>
  <si>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</si>
  <si>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</si>
  <si>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</si>
  <si>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</si>
  <si>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</si>
  <si>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</si>
  <si>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</si>
  <si>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</si>
  <si>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</si>
  <si>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</si>
  <si>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</si>
  <si>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</si>
  <si>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</si>
  <si>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</si>
  <si>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</si>
  <si>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</si>
  <si>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</si>
  <si>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</si>
  <si>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</si>
  <si>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</si>
  <si>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</si>
  <si>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</si>
  <si>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</si>
  <si>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</si>
  <si>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</si>
  <si>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</si>
  <si>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</si>
  <si>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</si>
  <si>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</si>
  <si>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</si>
  <si>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</si>
  <si>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</si>
  <si>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</si>
  <si>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</si>
  <si>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</si>
  <si>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</si>
  <si>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</si>
  <si>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</si>
  <si>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</si>
  <si>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</si>
  <si>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</si>
  <si>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</si>
  <si>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</si>
  <si>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</si>
  <si>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</si>
  <si>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</si>
  <si>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</si>
  <si>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</si>
  <si>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</si>
  <si>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</si>
  <si>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</si>
  <si>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</si>
  <si>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</si>
  <si>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</si>
  <si>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</si>
  <si>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</si>
  <si>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</si>
  <si>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</si>
  <si>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</si>
  <si>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</si>
  <si>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</si>
  <si>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</si>
  <si>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</si>
  <si>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</si>
  <si>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</si>
  <si>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</si>
  <si>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</si>
  <si>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</si>
  <si>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</si>
  <si>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</si>
  <si>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</si>
  <si>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</si>
  <si>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</si>
  <si>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</si>
  <si>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</si>
  <si>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</si>
  <si>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</si>
  <si>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</si>
  <si>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</si>
  <si>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</si>
  <si>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</si>
  <si>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</si>
  <si>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</si>
  <si>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</si>
  <si>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</si>
  <si>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</si>
  <si>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</si>
  <si>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</si>
  <si>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</si>
  <si>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</si>
  <si>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</si>
  <si>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</si>
  <si>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</si>
  <si>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</si>
  <si>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</si>
  <si>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</si>
  <si>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</si>
  <si>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</si>
  <si>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</si>
  <si>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</si>
  <si>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</si>
  <si>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</si>
  <si>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</si>
  <si>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</si>
  <si>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</si>
  <si>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</si>
  <si>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</si>
  <si>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</si>
  <si>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</si>
  <si>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</si>
  <si>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</si>
  <si>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</si>
  <si>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</si>
  <si>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</si>
  <si>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</si>
  <si>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</si>
  <si>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</si>
  <si>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</si>
  <si>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</si>
  <si>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</si>
  <si>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</si>
  <si>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</si>
  <si>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</si>
  <si>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</si>
  <si>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</si>
  <si>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</si>
  <si>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</si>
  <si>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</si>
  <si>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</si>
  <si>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</si>
  <si>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</si>
  <si>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</si>
  <si>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</si>
  <si>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</si>
  <si>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</si>
  <si>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</si>
  <si>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</si>
  <si>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</si>
  <si>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</si>
  <si>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</si>
  <si>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</si>
  <si>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</si>
  <si>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</si>
  <si>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</si>
  <si>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</si>
  <si>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</si>
  <si>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</si>
  <si>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</si>
  <si>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</si>
  <si>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</si>
  <si>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</si>
  <si>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</si>
  <si>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</si>
  <si>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</si>
  <si>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</si>
  <si>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</si>
  <si>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</si>
  <si>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</si>
  <si>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</si>
  <si>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</si>
  <si>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</si>
  <si>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</si>
  <si>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</si>
  <si>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</si>
  <si>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</si>
  <si>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</si>
  <si>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</si>
  <si>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</si>
  <si>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</si>
  <si>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</si>
  <si>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</si>
  <si>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</si>
  <si>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</si>
  <si>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</si>
  <si>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</si>
  <si>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</si>
  <si>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</si>
  <si>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</si>
  <si>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</si>
  <si>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</si>
  <si>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</si>
  <si>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</si>
  <si>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</si>
  <si>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</si>
  <si>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</si>
  <si>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</si>
  <si>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</si>
  <si>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</si>
  <si>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</si>
  <si>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</si>
  <si>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</si>
  <si>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</si>
  <si>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</si>
  <si>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</si>
  <si>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</si>
  <si>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</si>
  <si>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</si>
  <si>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</si>
  <si>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</si>
  <si>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</si>
  <si>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</si>
  <si>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</si>
  <si>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</si>
  <si>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</si>
  <si>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</si>
  <si>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</si>
  <si>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</si>
  <si>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</si>
  <si>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</si>
  <si>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</si>
  <si>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</si>
  <si>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</si>
  <si>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</si>
  <si>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</si>
  <si>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</si>
  <si>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</si>
  <si>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</si>
  <si>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</si>
  <si>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</si>
  <si>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</si>
  <si>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</si>
  <si>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</si>
  <si>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</si>
  <si>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</si>
  <si>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</si>
  <si>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</si>
  <si>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</si>
  <si>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</si>
  <si>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</si>
  <si>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</si>
  <si>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</si>
  <si>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</si>
  <si>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</si>
  <si>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</si>
  <si>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</si>
  <si>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</si>
  <si>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</si>
  <si>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</si>
  <si>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</si>
  <si>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</si>
  <si>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</si>
  <si>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</si>
  <si>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</si>
  <si>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</si>
  <si>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</si>
  <si>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</si>
  <si>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</si>
  <si>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</si>
  <si>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</si>
  <si>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</si>
  <si>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</si>
  <si>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</si>
  <si>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</si>
  <si>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</si>
  <si>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</si>
  <si>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</si>
  <si>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</si>
  <si>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</si>
  <si>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</si>
  <si>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</si>
  <si>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</si>
  <si>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</si>
  <si>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</si>
  <si>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</si>
  <si>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</si>
  <si>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</si>
  <si>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</si>
  <si>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</si>
  <si>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</si>
  <si>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</si>
  <si>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</si>
  <si>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</si>
  <si>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</si>
  <si>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</si>
  <si>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</si>
  <si>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</si>
  <si>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</si>
  <si>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</si>
  <si>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</si>
  <si>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</si>
  <si>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</si>
  <si>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</si>
  <si>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</si>
  <si>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</si>
  <si>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</si>
  <si>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</si>
  <si>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</si>
  <si>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</si>
  <si>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</si>
  <si>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</si>
  <si>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</si>
  <si>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</si>
  <si>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</si>
  <si>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</si>
  <si>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</si>
  <si>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</si>
  <si>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</si>
  <si>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</si>
  <si>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</si>
  <si>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</si>
  <si>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</si>
  <si>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</si>
  <si>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</si>
  <si>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</si>
  <si>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</si>
  <si>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</si>
  <si>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</si>
  <si>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</si>
  <si>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</si>
  <si>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</si>
  <si>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</si>
  <si>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</si>
  <si>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</si>
  <si>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</si>
  <si>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</si>
  <si>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</si>
  <si>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</si>
  <si>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</si>
  <si>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</si>
  <si>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</si>
  <si>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</si>
  <si>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</si>
  <si>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</si>
  <si>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</si>
  <si>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</si>
  <si>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</si>
  <si>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</si>
  <si>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</si>
  <si>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</si>
  <si>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</si>
  <si>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</si>
  <si>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</si>
  <si>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</si>
  <si>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</si>
  <si>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</si>
  <si>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</si>
  <si>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</si>
  <si>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</si>
  <si>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</si>
  <si>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</si>
  <si>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</si>
  <si>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</si>
  <si>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</si>
  <si>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</si>
  <si>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</si>
  <si>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</si>
  <si>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</si>
  <si>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</si>
  <si>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</si>
  <si>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</si>
  <si>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</si>
  <si>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</si>
  <si>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</si>
  <si>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</si>
  <si>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</si>
  <si>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</si>
  <si>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</si>
  <si>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</si>
  <si>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</si>
  <si>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</si>
  <si>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</si>
  <si>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</si>
  <si>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</si>
  <si>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</si>
  <si>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</si>
  <si>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</si>
  <si>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</si>
  <si>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</si>
  <si>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</si>
  <si>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</si>
  <si>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</si>
  <si>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</si>
  <si>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</si>
  <si>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</si>
  <si>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</si>
  <si>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</si>
  <si>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</si>
  <si>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</si>
  <si>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</si>
  <si>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</si>
  <si>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</si>
  <si>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</si>
  <si>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</si>
  <si>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</si>
  <si>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</si>
  <si>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</si>
  <si>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</si>
  <si>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</si>
  <si>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</si>
  <si>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</si>
  <si>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</si>
  <si>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</si>
  <si>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</si>
  <si>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</si>
  <si>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</si>
  <si>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</si>
  <si>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</si>
  <si>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</si>
  <si>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</si>
  <si>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</si>
  <si>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</si>
  <si>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</si>
  <si>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</si>
  <si>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</si>
  <si>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</si>
  <si>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</si>
  <si>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</si>
  <si>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</si>
  <si>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</si>
  <si>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</si>
  <si>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</si>
  <si>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</si>
  <si>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</si>
  <si>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</si>
  <si>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</si>
  <si>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</si>
  <si>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</si>
  <si>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</si>
  <si>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</si>
  <si>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</si>
  <si>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</si>
  <si>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</si>
  <si>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</si>
  <si>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</si>
  <si>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</si>
  <si>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</si>
  <si>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</si>
  <si>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</si>
  <si>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</si>
  <si>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</si>
  <si>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</si>
  <si>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</si>
  <si>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</si>
  <si>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</si>
  <si>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</si>
  <si>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</si>
  <si>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</si>
  <si>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</si>
  <si>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</si>
  <si>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</si>
  <si>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</si>
  <si>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</si>
  <si>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</si>
  <si>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</si>
  <si>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</si>
  <si>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</si>
  <si>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</si>
  <si>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</si>
  <si>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</si>
  <si>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</si>
  <si>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</si>
  <si>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</si>
  <si>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</si>
  <si>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</si>
  <si>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</si>
  <si>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</si>
  <si>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</si>
  <si>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</si>
  <si>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</si>
  <si>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</si>
  <si>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</si>
  <si>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</si>
  <si>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</si>
  <si>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</si>
  <si>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</si>
  <si>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</si>
  <si>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</si>
  <si>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</si>
  <si>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</si>
  <si>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</si>
  <si>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</si>
  <si>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</si>
  <si>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</si>
  <si>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</si>
  <si>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</si>
  <si>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</si>
  <si>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</si>
  <si>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</si>
  <si>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</si>
  <si>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</si>
  <si>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</si>
  <si>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</si>
  <si>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</si>
  <si>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</si>
  <si>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</si>
  <si>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</si>
  <si>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</si>
  <si>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</si>
  <si>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</si>
  <si>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</si>
  <si>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</si>
  <si>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</si>
  <si>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</si>
  <si>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</si>
  <si>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</si>
  <si>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</si>
  <si>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</si>
  <si>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</si>
  <si>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</si>
  <si>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</si>
  <si>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</si>
  <si>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</si>
  <si>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</si>
  <si>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</si>
  <si>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</si>
  <si>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</si>
  <si>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</si>
  <si>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</si>
  <si>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</si>
  <si>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</si>
  <si>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</si>
  <si>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</si>
  <si>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</si>
  <si>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</si>
  <si>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</si>
  <si>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</si>
  <si>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</si>
  <si>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</si>
  <si>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</si>
  <si>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</si>
  <si>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</si>
  <si>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</si>
  <si>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</si>
  <si>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</si>
  <si>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</si>
  <si>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</si>
  <si>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</si>
  <si>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</si>
  <si>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</si>
  <si>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</si>
  <si>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</si>
  <si>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</si>
  <si>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</si>
  <si>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</si>
  <si>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</si>
  <si>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</si>
  <si>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</si>
  <si>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</si>
  <si>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</si>
  <si>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</si>
  <si>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</si>
  <si>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</si>
  <si>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</si>
  <si>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</si>
  <si>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</si>
  <si>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</si>
  <si>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</si>
  <si>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</si>
  <si>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</si>
  <si>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</si>
  <si>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</si>
  <si>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</si>
  <si>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</si>
  <si>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</si>
  <si>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</si>
  <si>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</si>
  <si>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</si>
  <si>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</si>
  <si>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</si>
  <si>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</si>
  <si>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</si>
  <si>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</si>
  <si>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</si>
  <si>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</si>
  <si>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</si>
  <si>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</si>
  <si>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</si>
  <si>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</si>
  <si>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</si>
  <si>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</si>
  <si>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</si>
  <si>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</si>
  <si>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</si>
  <si>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</si>
  <si>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</si>
  <si>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</si>
  <si>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</si>
  <si>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</si>
  <si>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</si>
  <si>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</si>
  <si>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</si>
  <si>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</si>
  <si>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</si>
  <si>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</si>
  <si>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</si>
  <si>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</si>
  <si>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</si>
  <si>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</si>
  <si>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</si>
  <si>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</si>
  <si>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</si>
  <si>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</si>
  <si>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</si>
  <si>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</si>
  <si>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</si>
  <si>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</si>
  <si>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</si>
  <si>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</si>
  <si>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</si>
  <si>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</si>
  <si>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</si>
  <si>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</si>
  <si>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</si>
  <si>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</si>
  <si>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</si>
  <si>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</si>
  <si>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</si>
  <si>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</si>
  <si>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</si>
  <si>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</si>
  <si>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</si>
  <si>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</si>
  <si>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</si>
  <si>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</si>
  <si>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</si>
  <si>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</si>
  <si>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</si>
  <si>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</si>
  <si>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</si>
  <si>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</si>
  <si>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</si>
  <si>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</si>
  <si>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</si>
  <si>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</si>
  <si>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</si>
  <si>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</si>
  <si>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</si>
  <si>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</si>
  <si>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</si>
  <si>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</si>
  <si>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</si>
  <si>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</si>
  <si>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</si>
  <si>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</si>
  <si>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</si>
  <si>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</si>
  <si>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</si>
  <si>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</si>
  <si>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</si>
  <si>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</si>
  <si>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</si>
  <si>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</si>
  <si>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</si>
  <si>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</si>
  <si>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</si>
  <si>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</si>
  <si>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</si>
  <si>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</si>
  <si>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</si>
  <si>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</si>
  <si>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</si>
  <si>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</si>
  <si>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</si>
  <si>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</si>
  <si>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</si>
  <si>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</si>
  <si>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</si>
  <si>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</si>
  <si>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</si>
  <si>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</si>
  <si>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</si>
  <si>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</si>
  <si>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</si>
  <si>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</si>
  <si>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</si>
  <si>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</si>
  <si>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</si>
  <si>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</si>
  <si>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</si>
  <si>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</si>
  <si>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</si>
  <si>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</si>
  <si>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</si>
  <si>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</si>
  <si>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</si>
  <si>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</si>
  <si>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</si>
  <si>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</si>
  <si>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</si>
  <si>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</si>
  <si>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</si>
  <si>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</si>
  <si>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</si>
  <si>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</si>
  <si>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</si>
  <si>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</si>
  <si>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</si>
  <si>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</si>
  <si>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</si>
  <si>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</si>
  <si>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</si>
  <si>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</si>
  <si>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</si>
  <si>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</si>
  <si>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</si>
  <si>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</si>
  <si>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</si>
  <si>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</si>
  <si>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</si>
  <si>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</si>
  <si>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</si>
  <si>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</si>
  <si>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</si>
  <si>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</si>
  <si>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</si>
  <si>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</si>
  <si>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</si>
  <si>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</si>
  <si>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</si>
  <si>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</si>
  <si>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</si>
  <si>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</si>
  <si>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</si>
  <si>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</si>
  <si>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</si>
  <si>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</si>
  <si>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</si>
  <si>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</si>
  <si>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</si>
  <si>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</si>
  <si>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</si>
  <si>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</si>
  <si>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</si>
  <si>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</si>
  <si>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</si>
  <si>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</si>
  <si>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</si>
  <si>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</si>
  <si>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</si>
  <si>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</si>
  <si>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</si>
  <si>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</si>
  <si>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</si>
  <si>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</si>
  <si>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</si>
  <si>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</si>
  <si>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</si>
  <si>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</si>
  <si>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</si>
  <si>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</si>
  <si>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</si>
  <si>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</si>
  <si>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</si>
  <si>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</si>
  <si>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</si>
  <si>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</si>
  <si>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</si>
  <si>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</si>
  <si>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</si>
  <si>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</si>
  <si>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</si>
  <si>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</si>
  <si>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</si>
  <si>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</si>
  <si>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</si>
  <si>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</si>
  <si>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</si>
  <si>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</si>
  <si>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</si>
  <si>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</si>
  <si>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</si>
  <si>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</si>
  <si>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</si>
  <si>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</si>
  <si>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</si>
  <si>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</si>
  <si>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</si>
  <si>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</si>
  <si>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</si>
  <si>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</si>
  <si>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</si>
  <si>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</si>
  <si>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</si>
  <si>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</si>
  <si>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</si>
  <si>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</si>
  <si>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</si>
  <si>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</si>
  <si>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</si>
  <si>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</si>
  <si>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</si>
  <si>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</si>
  <si>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</si>
  <si>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</si>
  <si>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</si>
  <si>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</si>
  <si>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</si>
  <si>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</si>
  <si>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</si>
  <si>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</si>
  <si>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</si>
  <si>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</si>
  <si>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</si>
  <si>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</si>
  <si>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</si>
  <si>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</si>
  <si>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</si>
  <si>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</si>
  <si>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</si>
  <si>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</si>
  <si>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</si>
  <si>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</si>
  <si>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</si>
  <si>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</si>
  <si>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</si>
  <si>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</si>
  <si>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</si>
  <si>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</si>
  <si>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</si>
  <si>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</si>
  <si>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</si>
  <si>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</si>
  <si>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</si>
  <si>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</si>
  <si>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</si>
  <si>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</si>
  <si>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</si>
  <si>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</si>
  <si>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</si>
  <si>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</si>
  <si>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</si>
  <si>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</si>
  <si>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</si>
  <si>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</si>
  <si>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</si>
  <si>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</si>
  <si>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</si>
  <si>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</si>
  <si>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</si>
  <si>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</si>
  <si>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</si>
  <si>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</si>
  <si>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</si>
  <si>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</si>
  <si>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</si>
  <si>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</si>
  <si>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</si>
  <si>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</si>
  <si>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</si>
  <si>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</si>
  <si>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</si>
  <si>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</si>
  <si>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</si>
  <si>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</si>
  <si>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</si>
  <si>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</si>
  <si>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</si>
  <si>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</si>
  <si>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</si>
  <si>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</si>
  <si>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</si>
  <si>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</si>
  <si>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</si>
  <si>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</si>
  <si>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</si>
  <si>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</si>
  <si>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</si>
  <si>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</si>
  <si>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</si>
  <si>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</si>
  <si>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</si>
  <si>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</si>
  <si>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</si>
  <si>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</si>
  <si>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</si>
  <si>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</si>
  <si>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</si>
  <si>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</si>
  <si>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</si>
  <si>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</si>
  <si>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</si>
  <si>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</si>
  <si>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</si>
  <si>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</si>
  <si>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</si>
  <si>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</si>
  <si>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</si>
  <si>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</si>
  <si>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</si>
  <si>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</si>
  <si>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</si>
  <si>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</si>
  <si>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</si>
  <si>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</si>
  <si>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</si>
  <si>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</si>
  <si>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</si>
  <si>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</si>
  <si>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</si>
  <si>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</si>
  <si>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</si>
  <si>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</si>
  <si>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</si>
  <si>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</si>
  <si>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</si>
  <si>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</si>
  <si>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</si>
  <si>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</si>
  <si>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</si>
  <si>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</si>
  <si>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</si>
  <si>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</si>
  <si>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</si>
  <si>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</si>
  <si>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</si>
  <si>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</si>
  <si>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</si>
  <si>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</si>
  <si>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</si>
  <si>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</si>
  <si>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</si>
  <si>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</si>
  <si>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</si>
  <si>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</si>
  <si>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</si>
  <si>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</si>
  <si>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</si>
  <si>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</si>
  <si>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</si>
  <si>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</si>
  <si>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</si>
  <si>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</si>
  <si>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</si>
  <si>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</si>
  <si>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</si>
  <si>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</si>
  <si>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</si>
  <si>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</si>
  <si>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</si>
  <si>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</si>
  <si>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</si>
  <si>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</si>
  <si>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</si>
  <si>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</si>
  <si>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</si>
  <si>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</si>
  <si>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</si>
  <si>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</si>
  <si>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</si>
  <si>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</si>
  <si>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</si>
  <si>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</si>
  <si>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</si>
  <si>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</si>
  <si>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</si>
  <si>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</si>
  <si>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</si>
  <si>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</si>
  <si>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</si>
  <si>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</si>
  <si>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</si>
  <si>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</si>
  <si>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</si>
  <si>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</si>
  <si>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</si>
  <si>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</si>
  <si>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</si>
  <si>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</si>
  <si>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</si>
  <si>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</si>
  <si>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</si>
  <si>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</si>
  <si>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</si>
  <si>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</si>
  <si>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</si>
  <si>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</si>
  <si>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</si>
  <si>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</si>
  <si>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</si>
  <si>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</si>
  <si>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</si>
  <si>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</si>
  <si>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</si>
  <si>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</si>
  <si>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</si>
  <si>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</si>
  <si>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</si>
  <si>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</si>
  <si>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</si>
  <si>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</si>
  <si>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</si>
  <si>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</si>
  <si>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</si>
  <si>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</si>
  <si>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</si>
  <si>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</si>
  <si>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</si>
  <si>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</si>
  <si>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</si>
  <si>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</si>
  <si>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</si>
  <si>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</si>
  <si>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</si>
  <si>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</si>
  <si>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</si>
  <si>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</si>
  <si>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</si>
  <si>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</si>
  <si>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</si>
  <si>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</si>
  <si>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</si>
  <si>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</si>
  <si>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</si>
  <si>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</si>
  <si>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</si>
  <si>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</si>
  <si>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</si>
  <si>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</si>
  <si>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</si>
  <si>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</si>
  <si>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</si>
  <si>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</si>
  <si>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</si>
  <si>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</si>
  <si>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</si>
  <si>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</si>
  <si>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</si>
  <si>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</si>
  <si>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</si>
  <si>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</si>
  <si>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</si>
  <si>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</si>
  <si>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</si>
  <si>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</si>
  <si>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</si>
  <si>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</si>
  <si>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</si>
  <si>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</si>
  <si>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</si>
  <si>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</si>
  <si>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</si>
  <si>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</si>
  <si>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</si>
  <si>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</si>
  <si>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</si>
  <si>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</si>
  <si>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</si>
  <si>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</si>
  <si>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</si>
  <si>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</si>
  <si>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</si>
  <si>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</si>
  <si>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</si>
  <si>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</si>
  <si>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</si>
  <si>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</si>
  <si>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</si>
  <si>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</si>
  <si>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</si>
  <si>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</si>
  <si>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</si>
  <si>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</si>
  <si>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</si>
  <si>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</si>
  <si>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</si>
  <si>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</si>
  <si>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</si>
  <si>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</si>
  <si>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</si>
  <si>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</si>
  <si>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</si>
  <si>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</si>
  <si>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</si>
  <si>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</si>
  <si>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</si>
  <si>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</si>
  <si>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</si>
  <si>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</si>
  <si>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</si>
  <si>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</si>
  <si>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</si>
  <si>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</si>
  <si>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</si>
  <si>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</si>
  <si>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</si>
  <si>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</si>
  <si>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</si>
  <si>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</si>
  <si>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</si>
  <si>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</si>
  <si>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</si>
  <si>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</si>
  <si>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</si>
  <si>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</si>
  <si>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</si>
  <si>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</si>
  <si>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</si>
  <si>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</si>
  <si>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</si>
  <si>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</si>
  <si>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</si>
  <si>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</si>
  <si>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</si>
  <si>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</si>
  <si>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</si>
  <si>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</si>
  <si>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</si>
  <si>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</si>
  <si>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</si>
  <si>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</si>
  <si>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</si>
  <si>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</si>
  <si>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</si>
  <si>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</si>
  <si>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</si>
  <si>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</si>
  <si>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</si>
  <si>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</si>
  <si>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</si>
  <si>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</si>
  <si>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</si>
  <si>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</si>
  <si>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</si>
  <si>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</si>
  <si>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</si>
  <si>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</si>
  <si>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</si>
  <si>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</si>
  <si>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</si>
  <si>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</si>
  <si>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</si>
  <si>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</si>
  <si>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</si>
  <si>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</si>
  <si>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</si>
  <si>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</si>
  <si>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</si>
  <si>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</si>
  <si>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</si>
  <si>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</si>
  <si>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</si>
  <si>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</si>
  <si>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</si>
  <si>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</si>
  <si>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</si>
  <si>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</si>
  <si>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</si>
  <si>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</si>
  <si>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</si>
  <si>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</si>
  <si>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</si>
  <si>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</si>
  <si>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</si>
  <si>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</si>
  <si>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</si>
  <si>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</si>
  <si>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</si>
  <si>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</si>
  <si>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</si>
  <si>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</si>
  <si>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</si>
  <si>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</si>
  <si>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</si>
  <si>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</si>
  <si>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</si>
  <si>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</si>
  <si>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</si>
  <si>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</si>
  <si>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</si>
  <si>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</si>
  <si>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</si>
  <si>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</si>
  <si>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</si>
  <si>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</si>
  <si>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</si>
  <si>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</si>
  <si>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</si>
  <si>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</si>
  <si>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</si>
  <si>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</si>
  <si>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</si>
  <si>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</si>
  <si>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</si>
  <si>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</si>
  <si>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</si>
  <si>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</si>
  <si>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</si>
  <si>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</si>
  <si>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</si>
  <si>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</si>
  <si>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</si>
  <si>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</si>
  <si>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</si>
  <si>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</si>
  <si>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</si>
  <si>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</si>
  <si>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</si>
  <si>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</si>
  <si>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</si>
  <si>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</si>
  <si>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</si>
  <si>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</si>
  <si>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</si>
  <si>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</si>
  <si>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</si>
  <si>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</si>
  <si>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</si>
  <si>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</si>
  <si>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</si>
  <si>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</si>
  <si>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</si>
  <si>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</si>
  <si>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</si>
  <si>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</si>
  <si>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</si>
  <si>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</si>
  <si>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</si>
  <si>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</si>
  <si>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</si>
  <si>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</si>
  <si>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</si>
  <si>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</si>
  <si>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</si>
  <si>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</si>
  <si>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</si>
  <si>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</si>
  <si>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</si>
  <si>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</si>
  <si>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</si>
  <si>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</si>
  <si>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</si>
  <si>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</si>
  <si>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</si>
  <si>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</si>
  <si>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</si>
  <si>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</si>
  <si>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</si>
  <si>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</si>
  <si>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</si>
  <si>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</si>
  <si>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</si>
  <si>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</si>
  <si>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</si>
  <si>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</si>
  <si>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</si>
  <si>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</si>
  <si>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</si>
  <si>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</si>
  <si>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</si>
  <si>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</si>
  <si>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</si>
  <si>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</si>
  <si>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</si>
  <si>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</si>
  <si>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</si>
  <si>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</si>
  <si>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</si>
  <si>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</si>
  <si>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</si>
  <si>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</si>
  <si>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</si>
  <si>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</si>
  <si>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</si>
  <si>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</si>
  <si>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</si>
  <si>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</si>
  <si>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</si>
  <si>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</si>
  <si>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</si>
  <si>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</si>
  <si>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</si>
  <si>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</si>
  <si>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</si>
  <si>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</si>
  <si>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</si>
  <si>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</si>
  <si>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</si>
  <si>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</si>
  <si>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</si>
  <si>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</si>
  <si>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</si>
  <si>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</si>
  <si>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</si>
  <si>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</si>
  <si>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</si>
  <si>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</si>
  <si>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</si>
  <si>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</si>
  <si>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</si>
  <si>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</si>
  <si>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</si>
  <si>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</si>
  <si>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</si>
  <si>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</si>
  <si>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</si>
  <si>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</si>
  <si>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</si>
  <si>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</si>
  <si>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</si>
  <si>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</si>
  <si>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</si>
  <si>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</si>
  <si>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</si>
  <si>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</si>
  <si>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</si>
  <si>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</si>
  <si>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</si>
  <si>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</si>
  <si>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</si>
  <si>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</si>
  <si>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</si>
  <si>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</si>
  <si>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</si>
  <si>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</si>
  <si>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</si>
  <si>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</si>
  <si>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</si>
  <si>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</si>
  <si>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</si>
  <si>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</si>
  <si>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</si>
  <si>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</si>
  <si>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</si>
  <si>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</si>
  <si>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</si>
  <si>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</si>
  <si>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</si>
  <si>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</si>
  <si>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</si>
  <si>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</si>
  <si>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</si>
  <si>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</si>
  <si>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</si>
  <si>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</si>
  <si>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</si>
  <si>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</si>
  <si>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</si>
  <si>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</si>
  <si>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</si>
  <si>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</si>
  <si>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</si>
  <si>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</si>
  <si>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</si>
  <si>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</si>
  <si>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</si>
  <si>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</si>
  <si>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</si>
  <si>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</si>
  <si>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</si>
  <si>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</si>
  <si>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</si>
  <si>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</si>
  <si>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</si>
  <si>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</si>
  <si>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</si>
  <si>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</si>
  <si>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</si>
  <si>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</si>
  <si>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</si>
  <si>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</si>
  <si>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</si>
  <si>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</si>
  <si>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</si>
  <si>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</si>
  <si>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</si>
  <si>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</si>
  <si>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</si>
  <si>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</si>
  <si>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</si>
  <si>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</si>
  <si>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</si>
  <si>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</si>
  <si>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</si>
  <si>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</si>
  <si>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</si>
  <si>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</si>
  <si>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</si>
  <si>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</si>
  <si>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</si>
  <si>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</si>
  <si>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</si>
  <si>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</si>
  <si>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</si>
  <si>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</si>
  <si>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</si>
  <si>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</si>
  <si>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</si>
  <si>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</si>
  <si>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</si>
  <si>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</si>
  <si>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</si>
  <si>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</si>
  <si>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</si>
  <si>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</si>
  <si>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</si>
  <si>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</si>
  <si>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</si>
  <si>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</si>
  <si>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</si>
  <si>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</si>
  <si>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</si>
  <si>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</si>
  <si>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</si>
  <si>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</si>
  <si>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</si>
  <si>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</si>
  <si>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</si>
  <si>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</si>
  <si>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</si>
  <si>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</si>
  <si>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</si>
  <si>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</si>
  <si>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</si>
  <si>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</si>
  <si>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</si>
  <si>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</si>
  <si>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</si>
  <si>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</si>
  <si>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</si>
  <si>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</si>
  <si>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</si>
  <si>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</si>
  <si>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</si>
  <si>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</si>
  <si>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</si>
  <si>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</si>
  <si>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</si>
  <si>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</si>
  <si>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</si>
  <si>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</si>
  <si>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</si>
  <si>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</si>
  <si>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</si>
  <si>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</si>
  <si>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</si>
  <si>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</si>
  <si>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</si>
  <si>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</si>
  <si>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</si>
  <si>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</si>
  <si>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</si>
  <si>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</si>
  <si>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</si>
  <si>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</si>
  <si>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</si>
  <si>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</si>
  <si>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</si>
  <si>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</si>
  <si>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</si>
  <si>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</si>
  <si>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</si>
  <si>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</si>
  <si>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</si>
  <si>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</si>
  <si>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</si>
  <si>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</si>
  <si>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</si>
  <si>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</si>
  <si>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</si>
  <si>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</si>
  <si>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</si>
  <si>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</si>
  <si>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</si>
  <si>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</si>
  <si>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</si>
  <si>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</si>
  <si>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</si>
  <si>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</si>
  <si>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</si>
  <si>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</si>
  <si>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</si>
  <si>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</si>
  <si>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</si>
  <si>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</si>
  <si>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</si>
  <si>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</si>
  <si>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</si>
  <si>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</si>
  <si>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</si>
  <si>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</si>
  <si>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</si>
  <si>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</si>
  <si>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</si>
  <si>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</si>
  <si>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</si>
  <si>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</si>
  <si>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</si>
  <si>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</si>
  <si>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</si>
  <si>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</si>
  <si>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</si>
  <si>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</si>
  <si>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</si>
  <si>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</si>
  <si>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</si>
  <si>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</si>
  <si>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</si>
  <si>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</si>
  <si>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</si>
  <si>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</si>
  <si>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</si>
  <si>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</si>
  <si>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</si>
  <si>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</si>
  <si>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</si>
  <si>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</si>
  <si>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</si>
  <si>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</si>
  <si>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</si>
  <si>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</si>
  <si>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</si>
  <si>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</si>
  <si>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</si>
  <si>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</si>
  <si>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</si>
  <si>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</si>
  <si>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</si>
  <si>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</si>
  <si>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</si>
  <si>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</si>
  <si>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</si>
  <si>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</si>
  <si>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</si>
  <si>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</si>
  <si>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</si>
  <si>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</si>
  <si>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</si>
  <si>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</si>
  <si>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</si>
  <si>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</si>
  <si>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</si>
  <si>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</si>
  <si>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</si>
  <si>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</si>
  <si>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</si>
  <si>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</si>
  <si>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</si>
  <si>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</si>
  <si>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</si>
  <si>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</si>
  <si>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</si>
  <si>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</si>
  <si>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</si>
  <si>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</si>
  <si>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</si>
  <si>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</si>
  <si>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</si>
  <si>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</si>
  <si>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</si>
  <si>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</si>
  <si>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</si>
  <si>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</si>
  <si>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</si>
  <si>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</si>
  <si>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</si>
  <si>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</si>
  <si>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</si>
  <si>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</si>
  <si>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</si>
  <si>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</si>
  <si>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</si>
  <si>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</si>
  <si>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</si>
  <si>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</si>
  <si>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</si>
  <si>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</si>
  <si>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</si>
  <si>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</si>
  <si>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</si>
  <si>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</si>
  <si>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</si>
  <si>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</si>
  <si>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</si>
  <si>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</si>
  <si>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</si>
  <si>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</si>
  <si>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</si>
  <si>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</si>
  <si>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</si>
  <si>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</si>
  <si>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</si>
  <si>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</si>
  <si>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</si>
  <si>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</si>
  <si>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</si>
  <si>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</si>
  <si>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</si>
  <si>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</si>
  <si>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</si>
  <si>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</si>
  <si>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</si>
  <si>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</si>
  <si>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</si>
  <si>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</si>
  <si>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</si>
  <si>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</si>
  <si>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</si>
  <si>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</si>
  <si>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</si>
  <si>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</si>
  <si>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</si>
  <si>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</si>
  <si>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</si>
  <si>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</si>
  <si>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</si>
  <si>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</si>
  <si>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</si>
  <si>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</si>
  <si>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</si>
  <si>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</si>
  <si>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</si>
  <si>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</si>
  <si>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</si>
  <si>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</si>
  <si>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</si>
  <si>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</si>
  <si>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</si>
  <si>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</si>
  <si>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</si>
  <si>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</si>
  <si>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</si>
  <si>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</si>
  <si>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</si>
  <si>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</si>
  <si>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</si>
  <si>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</si>
  <si>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</si>
  <si>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</si>
  <si>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</si>
  <si>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</si>
  <si>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</si>
  <si>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</si>
  <si>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</si>
  <si>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</si>
  <si>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</si>
  <si>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</si>
  <si>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</si>
  <si>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</si>
  <si>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</si>
  <si>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</si>
  <si>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</si>
  <si>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</si>
  <si>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</si>
  <si>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</si>
  <si>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</si>
  <si>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</si>
  <si>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</si>
  <si>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</si>
  <si>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</si>
  <si>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</si>
  <si>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</si>
  <si>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</si>
  <si>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</si>
  <si>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</si>
  <si>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</si>
  <si>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</si>
  <si>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</si>
  <si>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</si>
  <si>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</si>
  <si>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</si>
  <si>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</si>
  <si>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</si>
  <si>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</si>
  <si>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</si>
  <si>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</si>
  <si>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</si>
  <si>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</si>
  <si>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</si>
  <si>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</si>
  <si>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</si>
  <si>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</si>
  <si>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</si>
  <si>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</si>
  <si>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</si>
  <si>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</si>
  <si>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</si>
  <si>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</si>
  <si>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</si>
  <si>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</si>
  <si>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</si>
  <si>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</si>
  <si>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</si>
  <si>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</si>
  <si>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</si>
  <si>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</si>
  <si>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</si>
  <si>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</si>
  <si>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</si>
  <si>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</si>
  <si>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</si>
  <si>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</si>
  <si>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</si>
  <si>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</si>
  <si>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</si>
  <si>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</si>
  <si>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</si>
  <si>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</si>
  <si>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</si>
  <si>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</si>
  <si>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</si>
  <si>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</si>
  <si>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</si>
  <si>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</si>
  <si>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</si>
  <si>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</si>
  <si>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</si>
  <si>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</si>
  <si>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</si>
  <si>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</si>
  <si>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</si>
  <si>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</si>
  <si>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</si>
  <si>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</si>
  <si>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</si>
  <si>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</si>
  <si>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</si>
  <si>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</si>
  <si>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</si>
  <si>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</si>
  <si>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</si>
  <si>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</si>
  <si>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</si>
  <si>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</si>
  <si>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</si>
  <si>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</si>
  <si>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</si>
  <si>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</si>
  <si>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</si>
  <si>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</si>
  <si>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</si>
  <si>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</si>
  <si>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</si>
  <si>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</si>
  <si>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</si>
  <si>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</si>
  <si>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</si>
  <si>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</si>
  <si>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</si>
  <si>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</si>
  <si>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</si>
  <si>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</si>
  <si>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</si>
  <si>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</si>
  <si>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</si>
  <si>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</si>
  <si>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</si>
  <si>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</si>
  <si>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</si>
  <si>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</si>
  <si>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</si>
  <si>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</si>
  <si>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</si>
  <si>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</si>
  <si>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</si>
  <si>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</si>
  <si>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</si>
  <si>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</si>
  <si>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</si>
  <si>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</si>
  <si>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</si>
  <si>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</si>
  <si>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</si>
  <si>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</si>
  <si>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</si>
  <si>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</si>
  <si>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</si>
  <si>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</si>
  <si>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</si>
  <si>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</si>
  <si>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</si>
  <si>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</si>
  <si>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</si>
  <si>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</si>
  <si>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</si>
  <si>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</si>
  <si>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</si>
  <si>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</si>
  <si>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</si>
  <si>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</si>
  <si>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</si>
  <si>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</si>
  <si>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</si>
  <si>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</si>
  <si>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</si>
  <si>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</si>
  <si>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</si>
  <si>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</si>
  <si>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</si>
  <si>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</si>
  <si>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</si>
  <si>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</si>
  <si>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</si>
  <si>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</si>
  <si>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</si>
  <si>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</si>
  <si>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</si>
  <si>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</si>
  <si>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</si>
  <si>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</si>
  <si>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</si>
  <si>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</si>
  <si>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</si>
  <si>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</si>
  <si>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</si>
  <si>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</si>
  <si>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</si>
  <si>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</si>
  <si>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</si>
  <si>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</si>
  <si>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</si>
  <si>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</si>
  <si>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</si>
  <si>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</si>
  <si>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</si>
  <si>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</si>
  <si>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</si>
  <si>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</si>
  <si>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</si>
  <si>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</si>
  <si>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</si>
  <si>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</si>
  <si>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</si>
  <si>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</si>
  <si>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</si>
  <si>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</si>
  <si>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</si>
  <si>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</si>
  <si>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</si>
  <si>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</si>
  <si>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</si>
  <si>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</si>
  <si>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</si>
  <si>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</si>
  <si>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</si>
  <si>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</si>
  <si>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</si>
  <si>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</si>
  <si>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</si>
  <si>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</si>
  <si>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</si>
  <si>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</si>
  <si>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</si>
  <si>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</si>
  <si>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</si>
  <si>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</si>
  <si>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</si>
  <si>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</si>
  <si>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</si>
  <si>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</si>
  <si>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</si>
  <si>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</si>
  <si>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</si>
  <si>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</si>
  <si>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</si>
  <si>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</si>
  <si>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</si>
  <si>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</si>
  <si>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</si>
  <si>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</si>
  <si>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</si>
  <si>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</si>
  <si>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</si>
  <si>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</si>
  <si>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</si>
  <si>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</si>
  <si>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</si>
  <si>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</si>
  <si>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</si>
  <si>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</si>
  <si>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</si>
  <si>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</si>
  <si>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</si>
  <si>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</si>
  <si>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</si>
  <si>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</si>
  <si>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</si>
  <si>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</si>
  <si>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</si>
  <si>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</si>
  <si>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</si>
  <si>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</si>
  <si>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</si>
  <si>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</si>
  <si>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</si>
  <si>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</si>
  <si>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</si>
  <si>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</si>
  <si>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</si>
  <si>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</si>
  <si>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</si>
  <si>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</si>
  <si>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</si>
  <si>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</si>
  <si>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</si>
  <si>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</si>
  <si>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</si>
  <si>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</si>
  <si>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</si>
  <si>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</si>
  <si>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</si>
  <si>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</si>
  <si>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</si>
  <si>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</si>
  <si>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</si>
  <si>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</si>
  <si>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</si>
  <si>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</si>
  <si>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</si>
  <si>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</si>
  <si>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</si>
  <si>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</si>
  <si>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</si>
  <si>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</si>
  <si>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</si>
  <si>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</si>
  <si>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</si>
  <si>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</si>
  <si>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</si>
  <si>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</si>
  <si>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</si>
  <si>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</si>
  <si>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</si>
  <si>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</si>
  <si>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</si>
  <si>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</si>
  <si>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</si>
  <si>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</si>
  <si>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</si>
  <si>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</si>
  <si>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</si>
  <si>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</si>
  <si>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</si>
  <si>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</si>
  <si>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</si>
  <si>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</si>
  <si>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</si>
  <si>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</si>
  <si>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</si>
  <si>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</si>
  <si>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</si>
  <si>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</si>
  <si>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</si>
  <si>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</si>
  <si>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</si>
  <si>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</si>
  <si>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</si>
  <si>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</si>
  <si>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</si>
  <si>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</si>
  <si>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</si>
  <si>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</si>
  <si>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</si>
  <si>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</si>
  <si>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</si>
  <si>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</si>
  <si>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</si>
  <si>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</si>
  <si>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</si>
  <si>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</si>
  <si>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</si>
  <si>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</si>
  <si>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</si>
  <si>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</si>
  <si>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</si>
  <si>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</si>
  <si>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</si>
  <si>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</si>
  <si>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</si>
  <si>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</si>
  <si>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</si>
  <si>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</si>
  <si>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</si>
  <si>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</si>
  <si>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</si>
  <si>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</si>
  <si>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</si>
  <si>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</si>
  <si>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</si>
  <si>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</si>
  <si>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</si>
  <si>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</si>
  <si>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</si>
  <si>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</si>
  <si>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</si>
  <si>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</si>
  <si>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</si>
  <si>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</si>
  <si>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</si>
  <si>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</si>
  <si>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</si>
  <si>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</si>
  <si>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</si>
  <si>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</si>
  <si>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</si>
  <si>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</si>
  <si>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</si>
  <si>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</si>
  <si>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</si>
  <si>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</si>
  <si>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</si>
  <si>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</si>
  <si>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</si>
  <si>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</si>
  <si>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</si>
  <si>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</si>
  <si>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</si>
  <si>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</si>
  <si>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</si>
  <si>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</si>
  <si>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</si>
  <si>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</si>
  <si>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</si>
  <si>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</si>
  <si>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</si>
  <si>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</si>
  <si>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</si>
  <si>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</si>
  <si>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</si>
  <si>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</si>
  <si>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</si>
  <si>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</si>
  <si>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</si>
  <si>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</si>
  <si>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</si>
  <si>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</si>
  <si>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</si>
  <si>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</si>
  <si>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</si>
  <si>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</si>
  <si>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</si>
  <si>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</si>
  <si>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</si>
  <si>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</si>
  <si>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</si>
  <si>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</si>
  <si>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</si>
  <si>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</si>
  <si>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</si>
  <si>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</si>
  <si>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</si>
  <si>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</si>
  <si>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</si>
  <si>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</si>
  <si>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</si>
  <si>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</si>
  <si>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</si>
  <si>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</si>
  <si>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</si>
  <si>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</si>
  <si>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</si>
  <si>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</si>
  <si>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</si>
  <si>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</si>
  <si>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</si>
  <si>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</si>
  <si>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</si>
  <si>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</si>
  <si>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</si>
  <si>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</si>
  <si>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</si>
  <si>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</si>
  <si>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</si>
  <si>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</si>
  <si>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</si>
  <si>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</si>
  <si>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</si>
  <si>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</si>
  <si>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</si>
  <si>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</si>
  <si>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</si>
  <si>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</si>
  <si>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</si>
  <si>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</si>
  <si>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</si>
  <si>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</si>
  <si>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</si>
  <si>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</si>
  <si>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</si>
  <si>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</si>
  <si>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</si>
  <si>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</si>
  <si>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</si>
  <si>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</si>
  <si>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</si>
  <si>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</si>
  <si>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</si>
  <si>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</si>
  <si>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</si>
  <si>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</si>
  <si>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</si>
  <si>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</si>
  <si>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</si>
  <si>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</si>
  <si>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</si>
  <si>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</si>
  <si>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</si>
  <si>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</si>
  <si>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</si>
  <si>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</si>
  <si>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</si>
  <si>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</si>
  <si>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</si>
  <si>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</si>
  <si>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</si>
  <si>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</si>
  <si>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</si>
  <si>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</si>
  <si>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</si>
  <si>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</si>
  <si>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</si>
  <si>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</si>
  <si>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</si>
  <si>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</si>
  <si>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</si>
  <si>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</si>
  <si>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</si>
  <si>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</si>
  <si>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</si>
  <si>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</si>
  <si>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</si>
  <si>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</si>
  <si>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</si>
  <si>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</si>
  <si>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</si>
  <si>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</si>
  <si>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</si>
  <si>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</si>
  <si>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</si>
  <si>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</si>
  <si>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</si>
  <si>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</si>
  <si>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</si>
  <si>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</si>
  <si>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</si>
  <si>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</si>
  <si>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</si>
  <si>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</si>
  <si>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</si>
  <si>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</si>
  <si>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</si>
  <si>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</si>
  <si>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</si>
  <si>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</si>
  <si>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</si>
  <si>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</si>
  <si>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</si>
  <si>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</si>
  <si>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</si>
  <si>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</si>
  <si>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</si>
  <si>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</si>
  <si>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</si>
  <si>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</si>
  <si>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</si>
  <si>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</si>
  <si>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</si>
  <si>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</si>
  <si>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</si>
  <si>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</si>
  <si>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</si>
  <si>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</si>
  <si>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</si>
  <si>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</si>
  <si>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</si>
  <si>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</si>
  <si>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</si>
  <si>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</si>
  <si>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</si>
  <si>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</si>
  <si>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</si>
  <si>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</si>
  <si>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</si>
  <si>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</si>
  <si>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</si>
  <si>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</si>
  <si>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</si>
  <si>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</si>
  <si>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</si>
  <si>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</si>
  <si>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</si>
  <si>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</si>
  <si>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</si>
  <si>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</si>
  <si>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</si>
  <si>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</si>
  <si>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</si>
  <si>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</si>
  <si>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</si>
  <si>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</si>
  <si>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</si>
  <si>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</si>
  <si>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</si>
  <si>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</si>
  <si>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</si>
  <si>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</si>
  <si>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</si>
  <si>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</si>
  <si>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</si>
  <si>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</si>
  <si>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</si>
  <si>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</si>
  <si>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</si>
  <si>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</si>
  <si>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</si>
  <si>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</si>
  <si>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</si>
  <si>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</si>
  <si>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</si>
  <si>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</si>
  <si>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</si>
  <si>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</si>
  <si>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</si>
  <si>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</si>
  <si>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</si>
  <si>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</si>
  <si>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</si>
  <si>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</si>
  <si>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</si>
  <si>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</si>
  <si>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</si>
  <si>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</si>
  <si>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</si>
  <si>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</si>
  <si>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</si>
  <si>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</si>
  <si>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</si>
  <si>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</si>
  <si>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</si>
  <si>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</si>
  <si>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</si>
  <si>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</si>
  <si>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</si>
  <si>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</si>
  <si>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</si>
  <si>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</si>
  <si>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</si>
  <si>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</si>
  <si>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</si>
  <si>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</si>
  <si>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</si>
  <si>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</si>
  <si>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</si>
  <si>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</si>
  <si>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</si>
  <si>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</si>
  <si>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</si>
  <si>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</si>
  <si>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</si>
  <si>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</si>
  <si>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</si>
  <si>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</si>
  <si>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</si>
  <si>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</si>
  <si>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</si>
  <si>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</si>
  <si>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</si>
  <si>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</si>
  <si>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</si>
  <si>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</si>
  <si>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</si>
  <si>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</si>
  <si>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</si>
  <si>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</si>
  <si>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</si>
  <si>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</si>
  <si>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</si>
  <si>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</si>
  <si>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</si>
  <si>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</si>
  <si>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</si>
  <si>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</si>
  <si>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</si>
  <si>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</si>
  <si>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</si>
  <si>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</si>
  <si>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</si>
  <si>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</si>
  <si>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</si>
  <si>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</si>
  <si>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</si>
  <si>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</si>
  <si>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</si>
  <si>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</si>
  <si>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</si>
  <si>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</si>
  <si>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</si>
  <si>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</si>
  <si>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</si>
  <si>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</si>
  <si>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</si>
  <si>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</si>
  <si>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</si>
  <si>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</si>
  <si>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</si>
  <si>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</si>
  <si>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</si>
  <si>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</si>
  <si>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</si>
  <si>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</si>
  <si>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</si>
  <si>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</si>
  <si>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</si>
  <si>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</si>
  <si>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</si>
  <si>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</si>
  <si>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</si>
  <si>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</si>
  <si>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</si>
  <si>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</si>
  <si>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</si>
  <si>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</si>
  <si>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</si>
  <si>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</si>
  <si>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</si>
  <si>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</si>
  <si>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</si>
  <si>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</si>
  <si>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</si>
  <si>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</si>
  <si>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</si>
  <si>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</si>
  <si>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</si>
  <si>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</si>
  <si>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</si>
  <si>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</si>
  <si>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</si>
  <si>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</si>
  <si>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</si>
  <si>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</si>
  <si>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</si>
  <si>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</si>
  <si>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</si>
  <si>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</si>
  <si>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</si>
  <si>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</si>
  <si>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</si>
  <si>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</si>
  <si>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</si>
  <si>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</si>
  <si>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</si>
  <si>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</si>
  <si>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</si>
  <si>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</si>
  <si>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</si>
  <si>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</si>
  <si>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</si>
  <si>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</si>
  <si>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</si>
  <si>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</si>
  <si>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</si>
  <si>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</si>
  <si>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</si>
  <si>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</si>
  <si>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</si>
  <si>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</si>
  <si>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</si>
  <si>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</si>
  <si>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</si>
  <si>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</si>
  <si>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</si>
  <si>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</si>
  <si>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</si>
  <si>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</si>
  <si>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</si>
  <si>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</si>
  <si>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</si>
  <si>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</si>
  <si>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</si>
  <si>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</si>
  <si>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</si>
  <si>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</si>
  <si>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</si>
  <si>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</si>
  <si>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</si>
  <si>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</si>
  <si>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</si>
  <si>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</si>
  <si>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</si>
  <si>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</si>
  <si>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</si>
  <si>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</si>
  <si>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</si>
  <si>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</si>
  <si>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</si>
  <si>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</si>
  <si>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</si>
  <si>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</si>
  <si>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</si>
  <si>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</si>
  <si>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</si>
  <si>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</si>
  <si>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</si>
  <si>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</si>
  <si>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</si>
  <si>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</si>
  <si>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</si>
  <si>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</si>
  <si>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</si>
  <si>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</si>
  <si>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</si>
  <si>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</si>
  <si>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</si>
  <si>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</si>
  <si>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</si>
  <si>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</si>
  <si>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</si>
  <si>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</si>
  <si>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</si>
  <si>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</si>
  <si>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</si>
  <si>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</si>
  <si>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</si>
  <si>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</si>
  <si>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</si>
  <si>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</si>
  <si>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</si>
  <si>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</si>
  <si>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</si>
  <si>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</si>
  <si>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</si>
  <si>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</si>
  <si>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</si>
  <si>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</si>
  <si>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</si>
  <si>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</si>
  <si>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</si>
  <si>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</si>
  <si>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</si>
  <si>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</si>
  <si>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</si>
  <si>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</si>
  <si>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</si>
  <si>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</si>
  <si>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</si>
  <si>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</si>
  <si>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</si>
  <si>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</si>
  <si>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</si>
  <si>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</si>
  <si>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</si>
  <si>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</si>
  <si>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</si>
  <si>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</si>
  <si>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</si>
  <si>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</si>
  <si>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</si>
  <si>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</si>
  <si>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</si>
  <si>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</si>
  <si>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</si>
  <si>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</si>
  <si>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</si>
  <si>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</si>
  <si>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</si>
  <si>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</si>
  <si>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</si>
  <si>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</si>
  <si>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</si>
  <si>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</si>
  <si>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</si>
  <si>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</si>
  <si>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</si>
  <si>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</si>
  <si>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</si>
  <si>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</si>
  <si>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</si>
  <si>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</si>
  <si>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</si>
  <si>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</si>
  <si>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</si>
  <si>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</si>
  <si>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</si>
  <si>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</si>
  <si>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</si>
  <si>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</si>
  <si>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</si>
  <si>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</si>
  <si>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</si>
  <si>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</si>
  <si>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</si>
  <si>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</si>
  <si>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</si>
  <si>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</si>
  <si>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</si>
  <si>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</si>
  <si>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</si>
  <si>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</si>
  <si>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</si>
  <si>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</si>
  <si>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</si>
  <si>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</si>
  <si>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</si>
  <si>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</si>
  <si>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</si>
  <si>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</si>
  <si>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</si>
  <si>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</si>
  <si>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</si>
  <si>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</si>
  <si>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</si>
  <si>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</si>
  <si>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</si>
  <si>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</si>
  <si>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</si>
  <si>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</si>
  <si>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</si>
  <si>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</si>
  <si>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</si>
  <si>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</si>
  <si>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</si>
  <si>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</si>
  <si>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</si>
  <si>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</si>
  <si>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</si>
  <si>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</si>
  <si>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</si>
  <si>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</si>
  <si>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</si>
  <si>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</si>
  <si>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</si>
  <si>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</si>
  <si>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</si>
  <si>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</si>
  <si>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</si>
  <si>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</si>
  <si>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</si>
  <si>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</si>
  <si>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</si>
  <si>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</si>
  <si>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</si>
  <si>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</si>
  <si>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</si>
  <si>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</si>
  <si>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</si>
  <si>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</si>
  <si>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</si>
  <si>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</si>
  <si>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</si>
  <si>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</si>
  <si>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</si>
  <si>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</si>
  <si>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</si>
  <si>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</si>
  <si>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</si>
  <si>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</si>
  <si>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</si>
  <si>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</si>
  <si>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</si>
  <si>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</si>
  <si>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</si>
  <si>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</si>
  <si>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</si>
  <si>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</si>
  <si>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</si>
  <si>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</si>
  <si>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</si>
  <si>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</si>
  <si>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</si>
  <si>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</si>
  <si>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</si>
  <si>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</si>
  <si>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</si>
  <si>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</si>
  <si>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</si>
  <si>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</si>
  <si>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</si>
  <si>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</si>
  <si>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</si>
  <si>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</si>
  <si>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</si>
  <si>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</si>
  <si>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</si>
  <si>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</si>
  <si>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</si>
  <si>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</si>
  <si>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</si>
  <si>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</si>
  <si>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</si>
  <si>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</si>
  <si>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</si>
  <si>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</si>
  <si>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</si>
  <si>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</si>
  <si>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</si>
  <si>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</si>
  <si>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</si>
  <si>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</si>
  <si>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</si>
  <si>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</si>
  <si>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</si>
  <si>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</si>
  <si>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</si>
  <si>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</si>
  <si>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</si>
  <si>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</si>
  <si>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</si>
  <si>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</si>
  <si>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</si>
  <si>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</si>
  <si>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</si>
  <si>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</si>
  <si>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</si>
  <si>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</si>
  <si>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</si>
  <si>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</si>
  <si>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</si>
  <si>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</si>
  <si>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</si>
  <si>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</si>
  <si>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</si>
  <si>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</si>
  <si>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</si>
  <si>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</si>
  <si>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</si>
  <si>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</si>
  <si>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</si>
  <si>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</si>
  <si>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</si>
  <si>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</si>
  <si>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</si>
  <si>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</si>
  <si>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</si>
  <si>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</si>
  <si>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</si>
  <si>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</si>
  <si>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</si>
  <si>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</si>
  <si>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</si>
  <si>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</si>
  <si>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</si>
  <si>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</si>
  <si>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</si>
  <si>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</si>
  <si>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</si>
  <si>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</si>
  <si>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</si>
  <si>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</si>
  <si>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</si>
  <si>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</si>
  <si>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</si>
  <si>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</si>
  <si>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</si>
  <si>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</si>
  <si>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</si>
  <si>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</si>
  <si>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</si>
  <si>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</si>
  <si>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</si>
  <si>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</si>
  <si>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</si>
  <si>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</si>
  <si>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</si>
  <si>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</si>
  <si>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</si>
  <si>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</si>
  <si>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</si>
  <si>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</si>
  <si>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</si>
  <si>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</si>
  <si>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</si>
  <si>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</si>
  <si>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</si>
  <si>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</si>
  <si>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</si>
  <si>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</si>
  <si>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</si>
  <si>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</si>
  <si>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</si>
  <si>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</si>
  <si>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</si>
  <si>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</si>
  <si>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</si>
  <si>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</si>
  <si>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</si>
  <si>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</si>
  <si>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</si>
  <si>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</si>
  <si>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</si>
  <si>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</si>
  <si>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</si>
  <si>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</si>
  <si>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</si>
  <si>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</si>
  <si>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</si>
  <si>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</si>
  <si>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</si>
  <si>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</si>
  <si>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</si>
  <si>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</si>
  <si>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</si>
  <si>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</si>
  <si>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</si>
  <si>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</si>
  <si>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</si>
  <si>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</si>
  <si>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</si>
  <si>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</si>
  <si>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</si>
  <si>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</si>
  <si>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</si>
  <si>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</si>
  <si>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</si>
  <si>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</si>
  <si>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</si>
  <si>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</si>
  <si>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</si>
  <si>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</si>
  <si>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</si>
  <si>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</si>
  <si>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</si>
  <si>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</si>
  <si>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</si>
  <si>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</si>
  <si>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</si>
  <si>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</si>
  <si>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</si>
  <si>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</si>
  <si>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</si>
  <si>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</si>
  <si>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</si>
  <si>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</si>
  <si>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</si>
  <si>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</si>
  <si>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</si>
  <si>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</si>
  <si>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</si>
  <si>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</si>
  <si>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</si>
  <si>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</si>
  <si>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</si>
  <si>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</si>
  <si>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</si>
  <si>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</si>
  <si>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</si>
  <si>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</si>
  <si>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</si>
  <si>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</si>
  <si>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</si>
  <si>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</si>
  <si>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</si>
  <si>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</si>
  <si>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</si>
  <si>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</si>
  <si>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</si>
  <si>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</si>
  <si>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</si>
  <si>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</si>
  <si>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</si>
  <si>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</si>
  <si>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</si>
  <si>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</si>
  <si>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</si>
  <si>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</si>
  <si>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</si>
  <si>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</si>
  <si>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</si>
  <si>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</si>
  <si>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</si>
  <si>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</si>
  <si>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</si>
  <si>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</si>
  <si>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</si>
  <si>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</si>
  <si>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</si>
  <si>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</si>
  <si>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</si>
  <si>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</si>
  <si>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</si>
  <si>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</si>
  <si>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</si>
  <si>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</si>
  <si>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</si>
  <si>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</si>
  <si>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</si>
  <si>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</si>
  <si>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</si>
  <si>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</si>
  <si>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</si>
  <si>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</si>
  <si>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</si>
  <si>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</si>
  <si>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</si>
  <si>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</si>
  <si>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</si>
  <si>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</si>
  <si>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</si>
  <si>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</si>
  <si>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</si>
  <si>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</si>
  <si>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</si>
  <si>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</si>
  <si>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</si>
  <si>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</si>
  <si>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</si>
  <si>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</si>
  <si>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</si>
  <si>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</si>
  <si>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</si>
  <si>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</si>
  <si>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</si>
  <si>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</si>
  <si>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</si>
  <si>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</si>
  <si>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</si>
  <si>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</si>
  <si>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</si>
  <si>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</si>
  <si>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</si>
  <si>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</si>
  <si>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</si>
  <si>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</si>
  <si>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</si>
  <si>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</si>
  <si>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</si>
  <si>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</si>
  <si>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</si>
  <si>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</si>
  <si>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</si>
  <si>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</si>
  <si>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</si>
  <si>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</si>
  <si>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</si>
  <si>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</si>
  <si>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</si>
  <si>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</si>
  <si>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</si>
  <si>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</si>
  <si>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</si>
  <si>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</si>
  <si>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</si>
  <si>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</si>
  <si>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</si>
  <si>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</si>
  <si>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</si>
  <si>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</si>
  <si>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</si>
  <si>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</si>
  <si>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</si>
  <si>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</si>
  <si>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</si>
  <si>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</si>
  <si>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</si>
  <si>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</si>
  <si>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</si>
  <si>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</si>
  <si>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</si>
  <si>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</si>
  <si>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</si>
  <si>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</si>
  <si>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</si>
  <si>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</si>
  <si>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</si>
  <si>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</si>
  <si>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</si>
  <si>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</si>
  <si>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</si>
  <si>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</si>
  <si>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</si>
  <si>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</si>
  <si>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</si>
  <si>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</si>
  <si>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</si>
  <si>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</si>
  <si>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</si>
  <si>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</si>
  <si>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</si>
  <si>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</si>
  <si>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</si>
  <si>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</si>
  <si>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</si>
  <si>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</si>
  <si>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</si>
  <si>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</si>
  <si>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</si>
  <si>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</si>
  <si>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</si>
  <si>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</si>
  <si>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</si>
  <si>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</si>
  <si>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</si>
  <si>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</si>
  <si>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</si>
  <si>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</si>
  <si>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</si>
  <si>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</si>
  <si>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</si>
  <si>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</si>
  <si>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</si>
  <si>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</si>
  <si>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</si>
  <si>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</si>
  <si>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</si>
  <si>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</si>
  <si>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</si>
  <si>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</si>
  <si>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</si>
  <si>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</si>
  <si>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</si>
  <si>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</si>
  <si>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</si>
  <si>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</si>
  <si>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</si>
  <si>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</si>
  <si>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</si>
  <si>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</si>
  <si>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</si>
  <si>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</si>
  <si>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</si>
  <si>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</si>
  <si>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</si>
  <si>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</si>
  <si>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</si>
  <si>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</si>
  <si>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</si>
  <si>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</si>
  <si>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</si>
  <si>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</si>
  <si>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</si>
  <si>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</si>
  <si>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</si>
  <si>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</si>
  <si>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</si>
  <si>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</si>
  <si>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</si>
  <si>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</si>
  <si>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</si>
  <si>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</si>
  <si>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</si>
  <si>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</si>
  <si>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</si>
  <si>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</si>
  <si>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</si>
  <si>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</si>
  <si>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</si>
  <si>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</si>
  <si>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</si>
  <si>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</si>
  <si>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</si>
  <si>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</si>
  <si>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</si>
  <si>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</si>
  <si>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</si>
  <si>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</si>
  <si>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</si>
  <si>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</si>
  <si>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</si>
  <si>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</si>
  <si>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</si>
  <si>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</si>
  <si>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</si>
  <si>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</si>
  <si>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</si>
  <si>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</si>
  <si>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</si>
  <si>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</si>
  <si>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</si>
  <si>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</si>
  <si>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</si>
  <si>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</si>
  <si>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</si>
  <si>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</si>
  <si>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</si>
  <si>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</si>
  <si>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</si>
  <si>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</si>
  <si>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</si>
  <si>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</si>
  <si>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</si>
  <si>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</si>
  <si>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</si>
  <si>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</si>
  <si>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</si>
  <si>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</si>
  <si>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</si>
  <si>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</si>
  <si>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</si>
  <si>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</si>
  <si>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</si>
  <si>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</si>
  <si>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</si>
  <si>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</si>
  <si>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</si>
  <si>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</si>
  <si>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</si>
  <si>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</si>
  <si>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</si>
  <si>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</si>
  <si>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</si>
  <si>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</si>
  <si>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</si>
  <si>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</si>
  <si>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</si>
  <si>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</si>
  <si>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</si>
  <si>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</si>
  <si>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</si>
  <si>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</si>
  <si>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</si>
  <si>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</si>
  <si>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</si>
  <si>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</si>
  <si>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</si>
  <si>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</si>
  <si>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</si>
  <si>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</si>
  <si>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</si>
  <si>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</si>
  <si>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</si>
  <si>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</si>
  <si>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</si>
  <si>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</si>
  <si>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</si>
  <si>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</si>
  <si>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</si>
  <si>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</si>
  <si>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</si>
  <si>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</si>
  <si>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</si>
  <si>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</si>
  <si>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</si>
  <si>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</si>
  <si>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</si>
  <si>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</si>
  <si>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</si>
  <si>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</si>
  <si>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</si>
  <si>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</si>
  <si>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</si>
  <si>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</si>
  <si>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</si>
  <si>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</si>
  <si>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</si>
  <si>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</si>
  <si>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</si>
  <si>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</si>
  <si>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</si>
  <si>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</si>
  <si>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</si>
  <si>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</si>
  <si>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</si>
  <si>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</si>
  <si>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</si>
  <si>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</si>
  <si>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</si>
  <si>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</si>
  <si>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</si>
  <si>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</si>
  <si>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</si>
  <si>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</si>
  <si>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</si>
  <si>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</si>
  <si>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</si>
  <si>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</si>
  <si>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</si>
  <si>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</si>
  <si>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</si>
  <si>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</si>
  <si>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</si>
  <si>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</si>
  <si>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</si>
  <si>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</si>
  <si>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</si>
  <si>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</si>
  <si>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</si>
  <si>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</si>
  <si>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</si>
  <si>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</si>
  <si>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</si>
  <si>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</si>
  <si>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</si>
  <si>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</si>
  <si>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</si>
  <si>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</si>
  <si>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</si>
  <si>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</si>
  <si>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</si>
  <si>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</si>
  <si>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</si>
  <si>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</si>
  <si>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</si>
  <si>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</si>
  <si>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</si>
  <si>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</si>
  <si>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</si>
  <si>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</si>
  <si>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</si>
  <si>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</si>
  <si>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</si>
  <si>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</si>
  <si>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</si>
  <si>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</si>
  <si>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</si>
  <si>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</si>
  <si>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</si>
  <si>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</si>
  <si>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</si>
  <si>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</si>
  <si>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</si>
  <si>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</si>
  <si>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</si>
  <si>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</si>
  <si>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</si>
  <si>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</si>
  <si>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</si>
  <si>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</si>
  <si>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</si>
  <si>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</si>
  <si>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</si>
  <si>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</si>
  <si>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</si>
  <si>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</si>
  <si>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</si>
  <si>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</si>
  <si>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</si>
  <si>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</si>
  <si>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</si>
  <si>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</si>
  <si>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</si>
  <si>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</si>
  <si>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</si>
  <si>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</si>
  <si>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</si>
  <si>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</si>
  <si>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</si>
  <si>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</si>
  <si>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</si>
  <si>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</si>
  <si>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</si>
  <si>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</si>
  <si>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</si>
  <si>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</si>
  <si>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</si>
  <si>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</si>
  <si>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</si>
  <si>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</si>
  <si>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</si>
  <si>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</si>
  <si>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</si>
  <si>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</si>
  <si>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</si>
  <si>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</si>
  <si>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</si>
  <si>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</si>
  <si>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</si>
  <si>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</si>
  <si>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</si>
  <si>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</si>
  <si>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</si>
  <si>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</si>
  <si>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</si>
  <si>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</si>
  <si>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</si>
  <si>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</si>
  <si>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</si>
  <si>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</si>
  <si>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</si>
  <si>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</si>
  <si>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</si>
  <si>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</si>
  <si>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</si>
  <si>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</si>
  <si>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</si>
  <si>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</si>
  <si>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</si>
  <si>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</si>
  <si>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</si>
  <si>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</si>
  <si>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</si>
  <si>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</si>
  <si>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</si>
  <si>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</si>
  <si>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</si>
  <si>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</si>
  <si>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</si>
  <si>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</si>
  <si>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</si>
  <si>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</si>
  <si>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</si>
  <si>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</si>
  <si>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</si>
  <si>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</si>
  <si>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</si>
  <si>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</si>
  <si>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</si>
  <si>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</si>
  <si>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</si>
  <si>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</si>
  <si>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</si>
  <si>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</si>
  <si>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</si>
  <si>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</si>
  <si>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</si>
  <si>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</si>
  <si>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</si>
  <si>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</si>
  <si>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</si>
  <si>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</si>
  <si>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</si>
  <si>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</si>
  <si>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</si>
  <si>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</si>
  <si>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</si>
  <si>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</si>
  <si>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</si>
  <si>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</si>
  <si>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</si>
  <si>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</si>
  <si>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</si>
  <si>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</si>
  <si>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</si>
  <si>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</si>
  <si>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</si>
  <si>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</si>
  <si>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</si>
  <si>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</si>
  <si>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</si>
  <si>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</si>
  <si>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</si>
  <si>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</si>
  <si>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</si>
  <si>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</si>
  <si>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</si>
  <si>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</si>
  <si>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</si>
  <si>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</si>
  <si>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</si>
  <si>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</si>
  <si>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</si>
  <si>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</si>
  <si>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</si>
  <si>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</si>
  <si>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</si>
  <si>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</si>
  <si>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</si>
  <si>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</si>
  <si>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</si>
  <si>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</si>
  <si>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</si>
  <si>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</si>
  <si>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</si>
  <si>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</si>
  <si>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</si>
  <si>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</si>
  <si>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</si>
  <si>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</si>
  <si>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</si>
  <si>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</si>
  <si>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</si>
  <si>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</si>
  <si>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</si>
  <si>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</si>
  <si>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</si>
  <si>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</si>
  <si>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</si>
  <si>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</si>
  <si>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</si>
  <si>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</si>
  <si>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</si>
  <si>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</si>
  <si>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</si>
  <si>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</si>
  <si>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</si>
  <si>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</si>
  <si>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</si>
  <si>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</si>
  <si>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</si>
  <si>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</si>
  <si>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</si>
  <si>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</si>
  <si>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</si>
  <si>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</si>
  <si>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</si>
  <si>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</si>
  <si>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</si>
  <si>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</si>
  <si>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</si>
  <si>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</si>
  <si>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</si>
  <si>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</si>
  <si>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</si>
  <si>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</si>
  <si>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</si>
  <si>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</si>
  <si>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</si>
  <si>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</si>
  <si>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</si>
  <si>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</si>
  <si>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</si>
  <si>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</si>
  <si>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</si>
  <si>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</si>
  <si>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</si>
  <si>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</si>
  <si>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</si>
  <si>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</si>
  <si>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</si>
  <si>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</si>
  <si>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</si>
  <si>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</si>
  <si>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</si>
  <si>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</si>
  <si>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</si>
  <si>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</si>
  <si>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</si>
  <si>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</si>
  <si>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</si>
  <si>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</si>
  <si>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</si>
  <si>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</si>
  <si>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</si>
  <si>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</si>
  <si>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</si>
  <si>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</si>
  <si>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</si>
  <si>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</si>
  <si>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</si>
  <si>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</si>
  <si>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</si>
  <si>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</si>
  <si>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</si>
  <si>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</si>
  <si>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</si>
  <si>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</si>
  <si>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</si>
  <si>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</si>
  <si>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</si>
  <si>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</si>
  <si>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</si>
  <si>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</si>
  <si>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</si>
  <si>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</si>
  <si>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</si>
  <si>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</si>
  <si>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</si>
  <si>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</si>
  <si>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</si>
  <si>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</si>
  <si>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</si>
  <si>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</si>
  <si>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</si>
  <si>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</si>
  <si>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</si>
  <si>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</si>
  <si>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</si>
  <si>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</si>
  <si>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</si>
  <si>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</si>
  <si>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</si>
  <si>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</si>
  <si>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</si>
  <si>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</si>
  <si>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</si>
  <si>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</si>
  <si>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</si>
  <si>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</si>
  <si>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</si>
  <si>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</si>
  <si>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</si>
  <si>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</si>
  <si>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</si>
  <si>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</si>
  <si>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</si>
  <si>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</si>
  <si>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</si>
  <si>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</si>
  <si>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</si>
  <si>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</si>
  <si>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</si>
  <si>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</si>
  <si>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</si>
  <si>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</si>
  <si>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</si>
  <si>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</si>
  <si>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</si>
  <si>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</si>
  <si>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</si>
  <si>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</si>
  <si>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</si>
  <si>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</si>
  <si>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</si>
  <si>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</si>
  <si>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</si>
  <si>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</si>
  <si>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</si>
  <si>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</si>
  <si>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</si>
  <si>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</si>
  <si>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</si>
  <si>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</si>
  <si>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</si>
  <si>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</si>
  <si>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</si>
  <si>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</si>
  <si>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</si>
  <si>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</si>
  <si>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</si>
  <si>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</si>
  <si>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</si>
  <si>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</si>
  <si>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</si>
  <si>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</si>
  <si>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</si>
  <si>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</si>
  <si>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</si>
  <si>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</si>
  <si>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</si>
  <si>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</si>
  <si>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</si>
  <si>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</si>
  <si>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</si>
  <si>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</si>
  <si>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</si>
  <si>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</si>
  <si>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</si>
  <si>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</si>
  <si>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</si>
  <si>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</si>
  <si>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</si>
  <si>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</si>
  <si>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</si>
  <si>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</si>
  <si>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</si>
  <si>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</si>
  <si>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</si>
  <si>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</si>
  <si>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</si>
  <si>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</si>
  <si>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</si>
  <si>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</si>
  <si>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</si>
  <si>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</si>
  <si>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</si>
  <si>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</si>
  <si>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</si>
  <si>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</si>
  <si>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</si>
  <si>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</si>
  <si>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</si>
  <si>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</si>
  <si>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</si>
  <si>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</si>
  <si>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</si>
  <si>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</si>
  <si>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</si>
  <si>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</si>
  <si>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</si>
  <si>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</si>
  <si>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</si>
  <si>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</si>
  <si>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</si>
  <si>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</si>
  <si>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</si>
  <si>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</si>
  <si>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</si>
  <si>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</si>
  <si>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</si>
  <si>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</si>
  <si>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</si>
  <si>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</si>
  <si>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</si>
  <si>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</si>
  <si>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</si>
  <si>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</si>
  <si>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</si>
  <si>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</si>
  <si>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</si>
  <si>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</si>
  <si>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</si>
  <si>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</si>
  <si>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</si>
  <si>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</si>
  <si>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</si>
  <si>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</si>
  <si>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</si>
  <si>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</si>
  <si>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</si>
  <si>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</si>
  <si>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</si>
  <si>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</si>
  <si>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</si>
  <si>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</si>
  <si>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</si>
  <si>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</si>
  <si>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</si>
  <si>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</si>
  <si>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</si>
  <si>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</si>
  <si>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</si>
  <si>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</si>
  <si>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</si>
  <si>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</si>
  <si>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</si>
  <si>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</si>
  <si>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</si>
  <si>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</si>
  <si>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</si>
  <si>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</si>
  <si>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</si>
  <si>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</si>
  <si>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</si>
  <si>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</si>
  <si>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</si>
  <si>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</si>
  <si>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</si>
  <si>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</si>
  <si>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</si>
  <si>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</si>
  <si>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</si>
  <si>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</si>
  <si>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</si>
  <si>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</si>
  <si>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</si>
  <si>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</si>
  <si>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</si>
  <si>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</si>
  <si>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</si>
  <si>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</si>
  <si>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</si>
  <si>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</si>
  <si>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</si>
  <si>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</si>
  <si>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</si>
  <si>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</si>
  <si>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</si>
  <si>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</si>
  <si>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</si>
  <si>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</si>
  <si>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</si>
  <si>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</si>
  <si>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</si>
  <si>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</si>
  <si>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</si>
  <si>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</si>
  <si>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</si>
  <si>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</si>
  <si>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</si>
  <si>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</si>
  <si>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</si>
  <si>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</si>
  <si>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</si>
  <si>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</si>
  <si>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</si>
  <si>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</si>
  <si>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</si>
  <si>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</si>
  <si>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</si>
  <si>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</si>
  <si>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</si>
  <si>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</si>
  <si>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</si>
  <si>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</si>
  <si>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</si>
  <si>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</si>
  <si>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</si>
  <si>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</si>
  <si>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</si>
  <si>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</si>
  <si>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</si>
  <si>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</si>
  <si>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</si>
  <si>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</si>
  <si>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</si>
  <si>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</si>
  <si>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</si>
  <si>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</si>
  <si>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</si>
  <si>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</si>
  <si>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</si>
  <si>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</si>
  <si>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</si>
  <si>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</si>
  <si>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</si>
  <si>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</si>
  <si>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</si>
  <si>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</si>
  <si>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</si>
  <si>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</si>
  <si>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</si>
  <si>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</si>
  <si>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</si>
  <si>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</si>
  <si>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</si>
  <si>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</si>
  <si>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</si>
  <si>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</si>
  <si>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</si>
  <si>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</si>
  <si>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</si>
  <si>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</si>
  <si>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</si>
  <si>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</si>
  <si>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</si>
  <si>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</si>
  <si>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</si>
  <si>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</si>
  <si>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</si>
  <si>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</si>
  <si>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</si>
  <si>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</si>
  <si>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</si>
  <si>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</si>
  <si>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</si>
  <si>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</si>
  <si>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</si>
  <si>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</si>
  <si>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</si>
  <si>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</si>
  <si>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</si>
  <si>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</si>
  <si>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</si>
  <si>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</si>
  <si>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</si>
  <si>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</si>
  <si>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</si>
  <si>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</si>
  <si>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</si>
  <si>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</si>
  <si>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</si>
  <si>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</si>
  <si>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</si>
  <si>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</si>
  <si>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</si>
  <si>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</si>
  <si>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</si>
  <si>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</si>
  <si>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</si>
  <si>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</si>
  <si>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</si>
  <si>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</si>
  <si>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</si>
  <si>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</si>
  <si>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</si>
  <si>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</si>
  <si>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</si>
  <si>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</si>
  <si>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</si>
  <si>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</si>
  <si>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</si>
  <si>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</si>
  <si>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</si>
  <si>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</si>
  <si>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</si>
  <si>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</si>
  <si>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</si>
  <si>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</si>
  <si>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</si>
  <si>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</si>
  <si>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</si>
  <si>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</si>
  <si>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</si>
  <si>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</si>
  <si>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</si>
  <si>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</si>
  <si>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</si>
  <si>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</si>
  <si>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</si>
  <si>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</si>
  <si>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</si>
  <si>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</si>
  <si>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</si>
  <si>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</si>
  <si>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</si>
  <si>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</si>
  <si>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</si>
  <si>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</si>
  <si>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</si>
  <si>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</si>
  <si>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</si>
  <si>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</si>
  <si>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</si>
  <si>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</si>
  <si>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</si>
  <si>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</si>
  <si>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</si>
  <si>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</si>
  <si>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</si>
  <si>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</si>
  <si>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</si>
  <si>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</si>
  <si>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</si>
  <si>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</si>
  <si>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</si>
  <si>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</si>
  <si>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</si>
  <si>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</si>
  <si>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</si>
  <si>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</si>
  <si>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</si>
  <si>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</si>
  <si>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</si>
  <si>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</si>
  <si>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</si>
  <si>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</si>
  <si>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</si>
  <si>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</si>
  <si>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</si>
  <si>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</si>
  <si>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</si>
  <si>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</si>
  <si>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</si>
  <si>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</si>
  <si>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</si>
  <si>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</si>
  <si>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</si>
  <si>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</si>
  <si>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</si>
  <si>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</si>
  <si>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</si>
  <si>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</si>
  <si>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</si>
  <si>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</si>
  <si>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</si>
  <si>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</si>
  <si>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</si>
  <si>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</si>
  <si>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</si>
  <si>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</si>
  <si>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</si>
  <si>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</si>
  <si>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</si>
  <si>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</si>
  <si>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</si>
  <si>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</si>
  <si>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</si>
  <si>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</si>
  <si>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</si>
  <si>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</si>
  <si>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</si>
  <si>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</si>
  <si>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</si>
  <si>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</si>
  <si>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</si>
  <si>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</si>
  <si>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</si>
  <si>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</si>
  <si>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</si>
  <si>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</si>
  <si>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</si>
  <si>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</si>
  <si>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</si>
  <si>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</si>
  <si>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</si>
  <si>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</si>
  <si>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</si>
  <si>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</si>
  <si>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</si>
  <si>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</si>
  <si>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</si>
  <si>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</si>
  <si>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</si>
  <si>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</si>
  <si>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</si>
  <si>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</si>
  <si>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</si>
  <si>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</si>
  <si>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</si>
  <si>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</si>
  <si>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</si>
  <si>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</si>
  <si>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</si>
  <si>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</si>
  <si>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</si>
  <si>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</si>
  <si>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</si>
  <si>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</si>
  <si>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</si>
  <si>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</si>
  <si>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</si>
  <si>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</si>
  <si>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</si>
  <si>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</si>
  <si>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</si>
  <si>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</si>
  <si>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</si>
  <si>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</si>
  <si>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</si>
  <si>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</si>
  <si>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</si>
  <si>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</si>
  <si>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</si>
  <si>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</si>
  <si>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</si>
  <si>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</si>
  <si>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</si>
  <si>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</si>
  <si>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</si>
  <si>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</si>
  <si>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</si>
  <si>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</si>
  <si>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</si>
  <si>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</si>
  <si>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</si>
  <si>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</si>
  <si>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</si>
  <si>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</si>
  <si>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</si>
  <si>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</si>
  <si>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</si>
  <si>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</si>
  <si>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</si>
  <si>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</si>
  <si>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</si>
  <si>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</si>
  <si>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</si>
  <si>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</si>
  <si>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</si>
  <si>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</si>
  <si>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</si>
  <si>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</si>
  <si>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</si>
  <si>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</si>
  <si>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</si>
  <si>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</si>
  <si>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</si>
  <si>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</si>
  <si>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</si>
  <si>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</si>
  <si>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</si>
  <si>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</si>
  <si>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</si>
  <si>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</si>
  <si>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</si>
  <si>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</si>
  <si>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</si>
  <si>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</si>
  <si>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</si>
  <si>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</si>
  <si>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</si>
  <si>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</si>
  <si>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</si>
  <si>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</si>
  <si>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</si>
  <si>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</si>
  <si>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</si>
  <si>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</si>
  <si>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</si>
  <si>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</si>
  <si>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</si>
  <si>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</si>
  <si>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</si>
  <si>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</si>
  <si>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</si>
  <si>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</si>
  <si>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</si>
  <si>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</si>
  <si>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</si>
  <si>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</si>
  <si>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</si>
  <si>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</si>
  <si>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</si>
  <si>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</si>
  <si>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</si>
  <si>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</si>
  <si>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</si>
  <si>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</si>
  <si>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</si>
  <si>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</si>
  <si>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</si>
  <si>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</si>
  <si>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</si>
  <si>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</si>
  <si>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</si>
  <si>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</si>
  <si>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</si>
  <si>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</si>
  <si>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</si>
  <si>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</si>
  <si>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</si>
  <si>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</si>
  <si>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</si>
  <si>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</si>
  <si>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</si>
  <si>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</si>
  <si>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</si>
  <si>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</si>
  <si>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</si>
  <si>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</si>
  <si>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</si>
  <si>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</si>
  <si>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</si>
  <si>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</si>
  <si>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</si>
  <si>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</si>
  <si>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</si>
  <si>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</si>
  <si>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</si>
  <si>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</si>
  <si>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</si>
  <si>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</si>
  <si>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</si>
  <si>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</si>
  <si>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</si>
  <si>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</si>
  <si>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</si>
  <si>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</si>
  <si>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</si>
  <si>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</si>
  <si>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</si>
  <si>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</si>
  <si>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</si>
  <si>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</si>
  <si>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</si>
  <si>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</si>
  <si>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</si>
  <si>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</si>
  <si>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</si>
  <si>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</si>
  <si>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</si>
  <si>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</si>
  <si>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</si>
  <si>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</si>
  <si>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</si>
  <si>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</si>
  <si>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</si>
  <si>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</si>
  <si>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</si>
  <si>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</si>
  <si>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</si>
  <si>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</si>
  <si>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</si>
  <si>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</si>
  <si>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</si>
  <si>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</si>
  <si>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</si>
  <si>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</si>
  <si>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</si>
  <si>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</si>
  <si>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</si>
  <si>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</si>
  <si>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</si>
  <si>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</si>
  <si>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</si>
  <si>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</si>
  <si>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</si>
  <si>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</si>
  <si>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</si>
  <si>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</si>
  <si>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</si>
  <si>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</si>
  <si>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</si>
  <si>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</si>
  <si>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</si>
  <si>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</si>
  <si>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</si>
  <si>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</si>
  <si>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</si>
  <si>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</si>
  <si>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</si>
  <si>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</si>
  <si>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</si>
  <si>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</si>
  <si>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</si>
  <si>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</si>
  <si>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</si>
  <si>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</si>
  <si>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</si>
  <si>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</si>
  <si>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</si>
  <si>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</si>
  <si>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</si>
  <si>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</si>
  <si>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</si>
  <si>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</si>
  <si>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</si>
  <si>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</si>
  <si>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</si>
  <si>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</si>
  <si>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</si>
  <si>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</si>
  <si>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</si>
  <si>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</si>
  <si>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</si>
  <si>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</si>
  <si>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</si>
  <si>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</si>
  <si>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</si>
  <si>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</si>
  <si>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</si>
  <si>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</si>
  <si>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</si>
  <si>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</si>
  <si>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</si>
  <si>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</si>
  <si>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</si>
  <si>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</si>
  <si>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</si>
  <si>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</si>
  <si>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</si>
  <si>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</si>
  <si>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</si>
  <si>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</si>
  <si>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</si>
  <si>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</si>
  <si>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</si>
  <si>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</si>
  <si>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</si>
  <si>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</si>
  <si>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</si>
  <si>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</si>
  <si>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</si>
  <si>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</si>
  <si>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</si>
  <si>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</si>
  <si>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</si>
  <si>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</si>
  <si>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</si>
  <si>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</si>
  <si>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</si>
  <si>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</si>
  <si>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</si>
  <si>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</si>
  <si>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</si>
  <si>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</si>
  <si>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</si>
  <si>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</si>
  <si>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</si>
  <si>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</si>
  <si>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</si>
  <si>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</si>
  <si>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</si>
  <si>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</si>
  <si>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</si>
  <si>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</si>
  <si>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</si>
  <si>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</si>
  <si>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</si>
  <si>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</si>
  <si>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</si>
  <si>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</si>
  <si>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</si>
  <si>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</si>
  <si>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</si>
  <si>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</si>
  <si>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</si>
  <si>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</si>
  <si>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</si>
  <si>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</si>
  <si>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</si>
  <si>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</si>
  <si>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</si>
  <si>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</si>
  <si>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</si>
  <si>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</si>
  <si>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</si>
  <si>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</si>
  <si>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</si>
  <si>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</si>
  <si>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</si>
  <si>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</si>
  <si>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</si>
  <si>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</si>
  <si>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</si>
  <si>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</si>
  <si>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</si>
  <si>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</si>
  <si>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</si>
  <si>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</si>
  <si>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</si>
  <si>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</si>
  <si>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</si>
  <si>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</si>
  <si>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</si>
  <si>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</si>
  <si>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</si>
  <si>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</si>
  <si>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</si>
  <si>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</si>
  <si>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</si>
  <si>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</si>
  <si>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</si>
  <si>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</si>
  <si>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</si>
  <si>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</si>
  <si>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</si>
  <si>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</si>
  <si>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</si>
  <si>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</si>
  <si>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</si>
  <si>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</si>
  <si>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</si>
  <si>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</si>
  <si>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</si>
  <si>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</si>
  <si>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</si>
  <si>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</si>
  <si>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</si>
  <si>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</si>
  <si>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</si>
  <si>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</si>
  <si>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</si>
  <si>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</si>
  <si>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</si>
  <si>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</si>
  <si>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</si>
  <si>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</si>
  <si>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</si>
  <si>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</si>
  <si>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</si>
  <si>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</si>
  <si>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</si>
  <si>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</si>
  <si>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</si>
  <si>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</si>
  <si>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</si>
  <si>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</si>
  <si>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</si>
  <si>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</si>
  <si>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</si>
  <si>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</si>
  <si>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</si>
  <si>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</si>
  <si>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</si>
  <si>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</si>
  <si>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</si>
  <si>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</si>
  <si>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</si>
  <si>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</si>
  <si>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</si>
  <si>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</si>
  <si>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</si>
  <si>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</si>
  <si>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</si>
  <si>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</si>
  <si>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</si>
  <si>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</si>
  <si>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</si>
  <si>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</si>
  <si>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</si>
  <si>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</si>
  <si>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</si>
  <si>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</si>
  <si>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</si>
  <si>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</si>
  <si>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</si>
  <si>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</si>
  <si>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</si>
  <si>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</si>
  <si>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</si>
  <si>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</si>
  <si>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</si>
  <si>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</si>
  <si>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</si>
  <si>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</si>
  <si>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</si>
  <si>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</si>
  <si>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</si>
  <si>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</si>
  <si>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</si>
  <si>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</si>
  <si>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</si>
  <si>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</si>
  <si>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</si>
  <si>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</si>
  <si>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</si>
  <si>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</si>
  <si>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</si>
  <si>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</si>
  <si>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</si>
  <si>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</si>
  <si>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</si>
  <si>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</si>
  <si>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</si>
  <si>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</si>
  <si>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</si>
  <si>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</si>
  <si>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</si>
  <si>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</si>
  <si>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</si>
  <si>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</si>
  <si>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</si>
  <si>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</si>
  <si>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</si>
  <si>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</si>
  <si>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</si>
  <si>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</si>
  <si>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</si>
  <si>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</si>
  <si>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</si>
  <si>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</si>
  <si>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</si>
  <si>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</si>
  <si>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</si>
  <si>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</si>
  <si>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</si>
  <si>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</si>
  <si>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</si>
  <si>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</si>
  <si>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</si>
  <si>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</si>
  <si>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</si>
  <si>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</si>
  <si>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</si>
  <si>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</si>
  <si>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</si>
  <si>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</si>
  <si>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</si>
  <si>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</si>
  <si>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</si>
  <si>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</si>
  <si>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</si>
  <si>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</si>
  <si>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</si>
  <si>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</si>
  <si>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</si>
  <si>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</si>
  <si>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</si>
  <si>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</si>
  <si>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</si>
  <si>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</si>
  <si>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</si>
  <si>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</si>
  <si>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</si>
  <si>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</si>
  <si>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</si>
  <si>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</si>
  <si>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</si>
  <si>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</si>
  <si>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</si>
  <si>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</si>
  <si>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</si>
  <si>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</si>
  <si>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</si>
  <si>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</si>
  <si>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</si>
  <si>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</si>
  <si>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</si>
  <si>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</si>
  <si>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</si>
  <si>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</si>
  <si>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</si>
  <si>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</si>
  <si>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</si>
  <si>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</si>
  <si>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</si>
  <si>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</si>
  <si>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</si>
  <si>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</si>
  <si>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</si>
  <si>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</si>
  <si>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</si>
  <si>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</si>
  <si>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</si>
  <si>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</si>
  <si>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</si>
  <si>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</si>
  <si>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</si>
  <si>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</si>
  <si>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</si>
  <si>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</si>
  <si>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</si>
  <si>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</si>
  <si>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</si>
  <si>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</si>
  <si>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</si>
  <si>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</si>
  <si>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</si>
  <si>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</si>
  <si>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</si>
  <si>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</si>
  <si>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</si>
  <si>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</si>
  <si>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</si>
  <si>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</si>
  <si>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</si>
  <si>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</si>
  <si>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</si>
  <si>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</si>
  <si>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</si>
  <si>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</si>
  <si>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</si>
  <si>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</si>
  <si>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</si>
  <si>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</si>
  <si>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</si>
  <si>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</si>
  <si>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</si>
  <si>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</si>
  <si>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</si>
  <si>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</si>
  <si>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</si>
  <si>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</si>
  <si>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</si>
  <si>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</si>
  <si>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</si>
  <si>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</si>
  <si>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</si>
  <si>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</si>
  <si>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</si>
  <si>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</si>
  <si>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</si>
  <si>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</si>
  <si>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</si>
  <si>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</si>
  <si>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</si>
  <si>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</si>
  <si>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</si>
  <si>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</si>
  <si>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</si>
  <si>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</si>
  <si>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</si>
  <si>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</si>
  <si>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</si>
  <si>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</si>
  <si>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</si>
  <si>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</si>
  <si>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</si>
  <si>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</si>
  <si>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</si>
  <si>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</si>
  <si>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</si>
  <si>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</si>
  <si>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</si>
  <si>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</si>
  <si>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</si>
  <si>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</si>
  <si>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</si>
  <si>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</si>
  <si>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</si>
  <si>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</si>
  <si>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</si>
  <si>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</si>
  <si>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</si>
  <si>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</si>
  <si>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</si>
  <si>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</si>
  <si>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</si>
  <si>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</si>
  <si>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</si>
  <si>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</si>
  <si>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</si>
  <si>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</si>
  <si>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</si>
  <si>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</si>
  <si>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</si>
  <si>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</si>
  <si>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</si>
  <si>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</si>
  <si>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</si>
  <si>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</si>
  <si>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</si>
  <si>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</si>
  <si>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</si>
  <si>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</si>
  <si>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</si>
  <si>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</si>
  <si>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</si>
  <si>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</si>
  <si>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</si>
  <si>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</si>
  <si>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</si>
  <si>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</si>
  <si>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</si>
  <si>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</si>
  <si>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</si>
  <si>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</si>
  <si>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</si>
  <si>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</si>
  <si>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</si>
  <si>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</si>
  <si>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</si>
  <si>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</si>
  <si>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</si>
  <si>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</si>
  <si>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</si>
  <si>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</si>
  <si>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</si>
  <si>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</si>
  <si>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</si>
  <si>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</si>
  <si>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</si>
  <si>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</si>
  <si>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</si>
  <si>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</si>
  <si>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</si>
  <si>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</si>
  <si>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</si>
  <si>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</si>
  <si>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</si>
  <si>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</si>
  <si>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</si>
  <si>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</si>
  <si>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</si>
  <si>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</si>
  <si>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</si>
  <si>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</si>
  <si>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</si>
  <si>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</si>
  <si>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</si>
  <si>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</si>
  <si>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</si>
  <si>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</si>
  <si>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</si>
  <si>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</si>
  <si>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</si>
  <si>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</si>
  <si>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</si>
  <si>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</si>
  <si>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</si>
  <si>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</si>
  <si>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</si>
  <si>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</si>
  <si>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</si>
  <si>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</si>
  <si>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</si>
  <si>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</si>
  <si>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</si>
  <si>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</si>
  <si>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</si>
  <si>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</si>
  <si>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</si>
  <si>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</si>
  <si>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</si>
  <si>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</si>
  <si>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</si>
  <si>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</si>
  <si>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</si>
  <si>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</si>
  <si>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</si>
  <si>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</si>
  <si>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</si>
  <si>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</si>
  <si>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</si>
  <si>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</si>
  <si>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</si>
  <si>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</si>
  <si>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</si>
  <si>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</si>
  <si>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</si>
  <si>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</si>
  <si>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</si>
  <si>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</si>
  <si>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</si>
  <si>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</si>
  <si>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</si>
  <si>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</si>
  <si>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</si>
  <si>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</si>
  <si>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</si>
  <si>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</si>
  <si>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</si>
  <si>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</si>
  <si>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</si>
  <si>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</si>
  <si>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</si>
  <si>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</si>
  <si>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</si>
  <si>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</si>
  <si>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</si>
  <si>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</si>
  <si>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</si>
  <si>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</si>
  <si>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</si>
  <si>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</si>
  <si>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</si>
  <si>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</si>
  <si>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</si>
  <si>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</si>
  <si>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</si>
  <si>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</si>
  <si>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</si>
  <si>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</si>
  <si>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</si>
  <si>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</si>
  <si>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</si>
  <si>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</si>
  <si>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</si>
  <si>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</si>
  <si>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</si>
  <si>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</si>
  <si>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</si>
  <si>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</si>
  <si>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</si>
  <si>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</si>
  <si>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</si>
  <si>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</si>
  <si>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</si>
  <si>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</si>
  <si>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</si>
  <si>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</si>
  <si>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</si>
  <si>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</si>
  <si>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</si>
  <si>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</si>
  <si>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</si>
  <si>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</si>
  <si>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</si>
  <si>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</si>
  <si>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</si>
  <si>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</si>
  <si>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</si>
  <si>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</si>
  <si>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</si>
  <si>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</si>
  <si>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</si>
  <si>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</si>
  <si>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</si>
  <si>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</si>
  <si>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</si>
  <si>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</si>
  <si>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</si>
  <si>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</si>
  <si>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</si>
  <si>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</si>
  <si>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</si>
  <si>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</si>
  <si>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</si>
  <si>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</si>
  <si>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</si>
  <si>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</si>
  <si>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</si>
  <si>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</si>
  <si>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</si>
  <si>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</si>
  <si>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</si>
  <si>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</si>
  <si>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</si>
  <si>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</si>
  <si>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</si>
  <si>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</si>
  <si>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</si>
  <si>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</si>
  <si>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</si>
  <si>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</si>
  <si>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</si>
  <si>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</si>
  <si>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</si>
  <si>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</si>
  <si>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</si>
  <si>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</si>
  <si>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</si>
  <si>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</si>
  <si>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</si>
  <si>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</si>
  <si>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</si>
  <si>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</si>
  <si>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</si>
  <si>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</si>
  <si>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</si>
  <si>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</si>
  <si>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</si>
  <si>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</si>
  <si>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</si>
  <si>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</si>
  <si>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</si>
  <si>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</si>
  <si>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</si>
  <si>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</si>
  <si>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</si>
  <si>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</si>
  <si>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</si>
  <si>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</si>
  <si>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</si>
  <si>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</si>
  <si>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</si>
  <si>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</si>
  <si>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</si>
  <si>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</si>
  <si>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</si>
  <si>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</si>
  <si>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</si>
  <si>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</si>
  <si>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</si>
  <si>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</si>
  <si>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</si>
  <si>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</si>
  <si>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</si>
  <si>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</si>
  <si>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</si>
  <si>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</si>
  <si>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</si>
  <si>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</si>
  <si>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</si>
  <si>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</si>
  <si>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</si>
  <si>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</si>
  <si>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</si>
  <si>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</si>
  <si>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</si>
  <si>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</si>
  <si>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</si>
  <si>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</si>
  <si>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</si>
  <si>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</si>
  <si>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</si>
  <si>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</si>
  <si>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</si>
  <si>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</si>
  <si>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</si>
  <si>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</si>
  <si>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</si>
  <si>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</si>
  <si>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</si>
  <si>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</si>
  <si>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</si>
  <si>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</si>
  <si>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</si>
  <si>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</si>
  <si>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</si>
  <si>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</si>
  <si>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</si>
  <si>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</si>
  <si>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</si>
  <si>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</si>
  <si>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</si>
  <si>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</si>
  <si>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</si>
  <si>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</si>
  <si>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</si>
  <si>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</si>
  <si>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</si>
  <si>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</si>
  <si>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</si>
  <si>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</si>
  <si>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</si>
  <si>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</si>
  <si>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</si>
  <si>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</si>
  <si>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</si>
  <si>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</si>
  <si>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</si>
  <si>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</si>
  <si>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</si>
  <si>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</si>
  <si>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</si>
  <si>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</si>
  <si>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</si>
  <si>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</si>
  <si>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</si>
  <si>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</si>
  <si>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</si>
  <si>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</si>
  <si>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</si>
  <si>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</si>
  <si>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</si>
  <si>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</si>
  <si>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</si>
  <si>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</si>
  <si>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</si>
  <si>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</si>
  <si>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</si>
  <si>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</si>
  <si>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</si>
  <si>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</si>
  <si>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</si>
  <si>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</si>
  <si>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</si>
  <si>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</si>
  <si>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</si>
  <si>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</si>
  <si>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</si>
  <si>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</si>
  <si>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</si>
  <si>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</si>
  <si>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</si>
  <si>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</si>
  <si>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</si>
  <si>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</si>
  <si>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</si>
  <si>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</si>
  <si>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</si>
  <si>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</si>
  <si>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</si>
  <si>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</si>
  <si>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</si>
  <si>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</si>
  <si>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</si>
  <si>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</si>
  <si>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</si>
  <si>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</si>
  <si>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</si>
  <si>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</si>
  <si>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</si>
  <si>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</si>
  <si>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</si>
  <si>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</si>
  <si>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</si>
  <si>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</si>
  <si>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</si>
  <si>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</si>
  <si>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</si>
  <si>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</si>
  <si>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</si>
  <si>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</si>
  <si>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</si>
  <si>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</si>
  <si>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</si>
  <si>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</si>
  <si>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</si>
  <si>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</si>
  <si>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</si>
  <si>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</si>
  <si>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</si>
  <si>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</si>
  <si>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</si>
  <si>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</si>
  <si>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</si>
  <si>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</si>
  <si>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</si>
  <si>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</si>
  <si>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</si>
  <si>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</si>
  <si>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</si>
  <si>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</si>
  <si>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</si>
  <si>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</si>
  <si>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</si>
  <si>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</si>
  <si>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</si>
  <si>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</si>
  <si>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</si>
  <si>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</si>
  <si>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</si>
  <si>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</si>
  <si>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</si>
  <si>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</si>
  <si>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</si>
  <si>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</si>
  <si>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</si>
  <si>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</si>
  <si>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</si>
  <si>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</si>
  <si>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</si>
  <si>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</si>
  <si>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</si>
  <si>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</si>
  <si>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</si>
  <si>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</si>
  <si>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</si>
  <si>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</si>
  <si>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</si>
  <si>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</si>
  <si>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</si>
  <si>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</si>
  <si>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</si>
  <si>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</si>
  <si>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</si>
  <si>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</si>
  <si>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</si>
  <si>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</si>
  <si>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</si>
  <si>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</si>
  <si>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</si>
  <si>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</si>
  <si>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</si>
  <si>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</si>
  <si>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</si>
  <si>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</si>
  <si>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</si>
  <si>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</si>
  <si>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</si>
  <si>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</si>
  <si>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</si>
  <si>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</si>
  <si>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</si>
  <si>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</si>
  <si>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</si>
  <si>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</si>
  <si>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</si>
  <si>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</si>
  <si>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</si>
  <si>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</si>
  <si>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</si>
  <si>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</si>
  <si>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</si>
  <si>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</si>
  <si>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</si>
  <si>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</si>
  <si>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</si>
  <si>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</si>
  <si>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</si>
  <si>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</si>
  <si>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</si>
  <si>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</si>
  <si>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</si>
  <si>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</si>
  <si>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</si>
  <si>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</si>
  <si>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</si>
  <si>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</si>
  <si>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</si>
  <si>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</si>
  <si>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</si>
  <si>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</si>
  <si>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</si>
  <si>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</si>
  <si>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</si>
  <si>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</si>
  <si>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</si>
  <si>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</si>
  <si>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</si>
  <si>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</si>
  <si>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</si>
  <si>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</si>
  <si>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</si>
  <si>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</si>
  <si>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</si>
  <si>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</si>
  <si>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</si>
  <si>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</si>
  <si>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</si>
  <si>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</si>
  <si>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</si>
  <si>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</si>
  <si>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</si>
  <si>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</si>
  <si>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</si>
  <si>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</si>
  <si>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</si>
  <si>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</si>
  <si>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</si>
  <si>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</si>
  <si>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</si>
  <si>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</si>
  <si>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</si>
  <si>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</si>
  <si>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</si>
  <si>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</si>
  <si>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</si>
  <si>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</si>
  <si>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</si>
  <si>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</si>
  <si>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</si>
  <si>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</si>
  <si>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</si>
  <si>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</si>
  <si>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</si>
  <si>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</si>
  <si>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</si>
  <si>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</si>
  <si>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</si>
  <si>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</si>
  <si>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</si>
  <si>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</si>
  <si>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</si>
  <si>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</si>
  <si>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</si>
  <si>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</si>
  <si>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</si>
  <si>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</si>
  <si>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</si>
  <si>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</si>
  <si>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</si>
  <si>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</si>
  <si>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</si>
  <si>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</si>
  <si>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</si>
  <si>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</si>
  <si>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</si>
  <si>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</si>
  <si>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</si>
  <si>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</si>
  <si>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</si>
  <si>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</si>
  <si>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</si>
  <si>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</si>
  <si>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</si>
  <si>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</si>
  <si>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</si>
  <si>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</si>
  <si>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</si>
  <si>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</si>
  <si>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</si>
  <si>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</si>
  <si>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</si>
  <si>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</si>
  <si>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</si>
  <si>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</si>
  <si>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</si>
  <si>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</si>
  <si>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</si>
  <si>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</si>
  <si>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</si>
  <si>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</si>
  <si>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</si>
  <si>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</si>
  <si>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</si>
  <si>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</si>
  <si>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</si>
  <si>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</si>
  <si>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</si>
  <si>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</si>
  <si>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</si>
  <si>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</si>
  <si>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</si>
  <si>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</si>
  <si>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</si>
  <si>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</si>
  <si>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</si>
  <si>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</si>
  <si>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</si>
  <si>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</si>
  <si>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</si>
  <si>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</si>
  <si>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</si>
  <si>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</si>
  <si>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</si>
  <si>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</si>
  <si>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</si>
  <si>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</si>
  <si>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</si>
  <si>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</si>
  <si>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</si>
  <si>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</si>
  <si>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</si>
  <si>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</si>
  <si>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</si>
  <si>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</si>
  <si>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</si>
  <si>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</si>
  <si>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</si>
  <si>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</si>
  <si>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</si>
  <si>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</si>
  <si>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</si>
  <si>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</si>
  <si>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</si>
  <si>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</si>
  <si>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</si>
  <si>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</si>
  <si>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</si>
  <si>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</si>
  <si>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</si>
  <si>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</si>
  <si>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</si>
  <si>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</si>
  <si>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</si>
  <si>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</si>
  <si>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</si>
  <si>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</si>
  <si>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</si>
  <si>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</si>
  <si>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</si>
  <si>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</si>
  <si>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</si>
  <si>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</si>
  <si>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</si>
  <si>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</si>
  <si>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</si>
  <si>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</si>
  <si>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</si>
  <si>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</si>
  <si>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</si>
  <si>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</si>
  <si>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</si>
  <si>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</si>
  <si>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</si>
  <si>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</si>
  <si>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</si>
  <si>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</si>
  <si>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</si>
  <si>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</si>
  <si>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</si>
  <si>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</si>
  <si>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</si>
  <si>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</si>
  <si>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</si>
  <si>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</si>
  <si>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</si>
  <si>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</si>
  <si>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</si>
  <si>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</si>
  <si>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</si>
  <si>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</si>
  <si>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</si>
  <si>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</si>
  <si>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</si>
  <si>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</si>
  <si>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</si>
  <si>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</si>
  <si>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</si>
  <si>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</si>
  <si>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</si>
  <si>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</si>
  <si>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</si>
  <si>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</si>
  <si>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</si>
  <si>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</si>
  <si>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</si>
  <si>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</si>
  <si>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</si>
  <si>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</si>
  <si>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</si>
  <si>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</si>
  <si>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</si>
  <si>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</si>
  <si>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</si>
  <si>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</si>
  <si>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</si>
  <si>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</si>
  <si>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</si>
  <si>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</si>
  <si>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</si>
  <si>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</si>
  <si>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</si>
  <si>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</si>
  <si>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</si>
  <si>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</si>
  <si>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</si>
  <si>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</si>
  <si>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</si>
  <si>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</si>
  <si>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</si>
  <si>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</si>
  <si>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</si>
  <si>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</si>
  <si>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</si>
  <si>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</si>
  <si>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</si>
  <si>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</si>
  <si>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</si>
  <si>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</si>
  <si>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</si>
  <si>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</si>
  <si>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</si>
  <si>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</si>
  <si>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</si>
  <si>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</si>
  <si>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</si>
  <si>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</si>
  <si>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</si>
  <si>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</si>
  <si>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</si>
  <si>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</si>
  <si>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</si>
  <si>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</si>
  <si>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</si>
  <si>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</si>
  <si>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</si>
  <si>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</si>
  <si>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</si>
  <si>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</si>
  <si>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</si>
  <si>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</si>
  <si>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</si>
  <si>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</si>
  <si>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</si>
  <si>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</si>
  <si>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</si>
  <si>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</si>
  <si>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</si>
  <si>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</si>
  <si>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</si>
  <si>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</si>
  <si>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</si>
  <si>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</si>
  <si>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</si>
  <si>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</si>
  <si>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</si>
  <si>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</si>
  <si>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</si>
  <si>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</si>
  <si>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</si>
  <si>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</si>
  <si>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</si>
  <si>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</si>
  <si>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</si>
  <si>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</si>
  <si>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</si>
  <si>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</si>
  <si>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</si>
  <si>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</si>
  <si>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</si>
  <si>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</si>
  <si>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</si>
  <si>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</si>
  <si>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</si>
  <si>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</si>
  <si>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</si>
  <si>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</si>
  <si>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</si>
  <si>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</si>
  <si>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</si>
  <si>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</si>
  <si>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</si>
  <si>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</si>
  <si>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</si>
  <si>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</si>
  <si>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</si>
  <si>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</si>
  <si>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</si>
  <si>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</si>
  <si>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</si>
  <si>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</si>
  <si>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</si>
  <si>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</si>
  <si>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</si>
  <si>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</si>
  <si>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</si>
  <si>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</si>
  <si>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</si>
  <si>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</si>
  <si>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</si>
  <si>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</si>
  <si>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</si>
  <si>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</si>
  <si>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</si>
  <si>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</si>
  <si>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</si>
  <si>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</si>
  <si>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</si>
  <si>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</si>
  <si>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</si>
  <si>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</si>
  <si>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</si>
  <si>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</si>
  <si>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</si>
  <si>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</si>
  <si>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</si>
  <si>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</si>
  <si>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</si>
  <si>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</si>
  <si>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</si>
  <si>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</si>
  <si>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</si>
  <si>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</si>
  <si>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</si>
  <si>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</si>
  <si>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</si>
  <si>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</si>
  <si>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</si>
  <si>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</si>
  <si>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</si>
  <si>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</si>
  <si>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</si>
  <si>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</si>
  <si>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</si>
  <si>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</si>
  <si>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</si>
  <si>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</si>
  <si>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</si>
  <si>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</si>
  <si>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</si>
  <si>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</si>
  <si>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</si>
  <si>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</si>
  <si>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</si>
  <si>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</si>
  <si>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</si>
  <si>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</si>
  <si>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</si>
  <si>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</si>
  <si>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</si>
  <si>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</si>
  <si>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</si>
  <si>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</si>
  <si>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</si>
  <si>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</si>
  <si>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</si>
  <si>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</si>
  <si>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</si>
  <si>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</si>
  <si>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</si>
  <si>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</si>
  <si>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</si>
  <si>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</si>
  <si>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</si>
  <si>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</si>
  <si>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</si>
  <si>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</si>
  <si>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</si>
  <si>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</si>
  <si>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</si>
  <si>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</si>
  <si>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</si>
  <si>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</si>
  <si>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</si>
  <si>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</si>
  <si>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</si>
  <si>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</si>
  <si>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</si>
  <si>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</si>
  <si>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</si>
  <si>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</si>
  <si>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</si>
  <si>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</si>
  <si>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</si>
  <si>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</si>
  <si>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</si>
  <si>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</si>
  <si>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</si>
  <si>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</si>
  <si>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</si>
  <si>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</si>
  <si>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</si>
  <si>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</si>
  <si>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</si>
  <si>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</si>
  <si>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</si>
  <si>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</si>
  <si>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</si>
  <si>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</si>
  <si>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</si>
  <si>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</si>
  <si>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</si>
  <si>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</si>
  <si>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</si>
  <si>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</si>
  <si>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</si>
  <si>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</si>
  <si>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</si>
  <si>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</si>
  <si>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</si>
  <si>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</si>
  <si>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</si>
  <si>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</si>
  <si>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</si>
  <si>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</si>
  <si>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</si>
  <si>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</si>
  <si>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</si>
  <si>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</si>
  <si>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</si>
  <si>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</si>
  <si>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</si>
  <si>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</si>
  <si>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</si>
  <si>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</si>
  <si>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</si>
  <si>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</si>
  <si>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</si>
  <si>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</si>
  <si>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</si>
  <si>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</si>
  <si>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</si>
  <si>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</si>
  <si>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</si>
  <si>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</si>
  <si>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</si>
  <si>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</si>
  <si>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</si>
  <si>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</si>
  <si>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</si>
  <si>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</si>
  <si>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</si>
  <si>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</si>
  <si>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</si>
  <si>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</si>
  <si>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</si>
  <si>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</si>
  <si>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</si>
  <si>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</si>
  <si>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</si>
  <si>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</si>
  <si>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</si>
  <si>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</si>
  <si>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</si>
  <si>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</si>
  <si>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</si>
  <si>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</si>
  <si>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</si>
  <si>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</si>
  <si>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</si>
  <si>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</si>
  <si>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</si>
  <si>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</si>
  <si>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</si>
  <si>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</si>
  <si>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</si>
  <si>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</si>
  <si>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</si>
  <si>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</si>
  <si>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</si>
  <si>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</si>
  <si>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</si>
  <si>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</si>
  <si>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</si>
  <si>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</si>
  <si>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</si>
  <si>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</si>
  <si>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</si>
  <si>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</si>
  <si>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</si>
  <si>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</si>
  <si>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</si>
  <si>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</si>
  <si>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</si>
  <si>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</si>
  <si>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</si>
  <si>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</si>
  <si>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</si>
  <si>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</si>
  <si>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</si>
  <si>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</si>
  <si>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</si>
  <si>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</si>
  <si>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</si>
  <si>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</si>
  <si>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</si>
  <si>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</si>
  <si>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</si>
  <si>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</si>
  <si>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</si>
  <si>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</si>
  <si>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</si>
  <si>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</si>
  <si>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</si>
  <si>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</si>
  <si>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</si>
  <si>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</si>
  <si>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</si>
  <si>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</si>
  <si>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</si>
  <si>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</si>
  <si>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</si>
  <si>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</si>
  <si>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</si>
  <si>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</si>
  <si>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</si>
  <si>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</si>
  <si>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</si>
  <si>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</si>
  <si>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</si>
  <si>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</si>
  <si>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</si>
  <si>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</si>
  <si>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</si>
  <si>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</si>
  <si>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</si>
  <si>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</si>
  <si>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</si>
  <si>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</si>
  <si>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</si>
  <si>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</si>
  <si>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</si>
  <si>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</si>
  <si>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</si>
  <si>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</si>
  <si>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</si>
  <si>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</si>
  <si>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</si>
  <si>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</si>
  <si>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</si>
  <si>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</si>
  <si>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</si>
  <si>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</si>
  <si>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</si>
  <si>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</si>
  <si>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</si>
  <si>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</si>
  <si>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</si>
  <si>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</si>
  <si>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</si>
  <si>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</si>
  <si>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</si>
  <si>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</si>
  <si>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</si>
  <si>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</si>
  <si>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</si>
  <si>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</si>
  <si>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</si>
  <si>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</si>
  <si>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</si>
  <si>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</si>
  <si>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</si>
  <si>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</si>
  <si>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</si>
  <si>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</si>
  <si>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</si>
  <si>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</si>
  <si>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</si>
  <si>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</si>
  <si>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</si>
  <si>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</si>
  <si>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</si>
  <si>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</si>
  <si>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</si>
  <si>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</si>
  <si>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</si>
  <si>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</si>
  <si>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</si>
  <si>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</si>
  <si>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</si>
  <si>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</si>
  <si>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</si>
  <si>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</si>
  <si>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</si>
  <si>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</si>
  <si>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</si>
  <si>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</si>
  <si>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</si>
  <si>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</si>
  <si>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</si>
  <si>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</si>
  <si>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</si>
  <si>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</si>
  <si>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</si>
  <si>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</si>
  <si>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</si>
  <si>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</si>
  <si>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</si>
  <si>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</si>
  <si>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</si>
  <si>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</si>
  <si>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</si>
  <si>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</si>
  <si>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</si>
  <si>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</si>
  <si>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</si>
  <si>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</si>
  <si>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</si>
  <si>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</si>
  <si>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</si>
  <si>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</si>
  <si>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</si>
  <si>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</si>
  <si>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</si>
  <si>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</si>
  <si>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</si>
  <si>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</si>
  <si>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</si>
  <si>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</si>
  <si>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</si>
  <si>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</si>
  <si>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</si>
  <si>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</si>
  <si>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</si>
  <si>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</si>
  <si>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</si>
  <si>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</si>
  <si>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</si>
  <si>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</si>
  <si>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</si>
  <si>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</si>
  <si>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</si>
  <si>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</si>
  <si>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</si>
  <si>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</si>
  <si>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</si>
  <si>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</si>
  <si>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</si>
  <si>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</si>
  <si>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</si>
  <si>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</si>
  <si>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</si>
  <si>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</si>
  <si>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</si>
  <si>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</si>
  <si>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</si>
  <si>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</si>
  <si>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</si>
  <si>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</si>
  <si>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</si>
  <si>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</si>
  <si>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</si>
  <si>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</si>
  <si>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</si>
  <si>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</si>
  <si>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</si>
  <si>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</si>
  <si>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</si>
  <si>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</si>
  <si>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</si>
  <si>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</si>
  <si>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</si>
  <si>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</si>
  <si>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</si>
  <si>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</si>
  <si>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</si>
  <si>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</si>
  <si>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</si>
  <si>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</si>
  <si>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</si>
  <si>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</si>
  <si>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</si>
  <si>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</si>
  <si>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</si>
  <si>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</si>
  <si>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</si>
  <si>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</si>
  <si>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</si>
  <si>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</si>
  <si>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</si>
  <si>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</si>
  <si>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</si>
  <si>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</si>
  <si>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</si>
  <si>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</si>
  <si>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</si>
  <si>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</si>
  <si>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</si>
  <si>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</si>
  <si>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</si>
  <si>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</si>
  <si>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</si>
  <si>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</si>
  <si>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</si>
  <si>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</si>
  <si>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</si>
  <si>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</si>
  <si>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</si>
  <si>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</si>
  <si>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</si>
  <si>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</si>
  <si>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</si>
  <si>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</si>
  <si>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</si>
  <si>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</si>
  <si>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</si>
  <si>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</si>
  <si>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</si>
  <si>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</si>
  <si>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</si>
  <si>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</si>
  <si>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</si>
  <si>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</si>
  <si>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</si>
  <si>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</si>
  <si>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</si>
  <si>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</si>
  <si>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</si>
  <si>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</si>
  <si>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</si>
  <si>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</si>
  <si>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</si>
  <si>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</si>
  <si>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</si>
  <si>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</si>
  <si>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</si>
  <si>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</si>
  <si>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</si>
  <si>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</si>
  <si>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</si>
  <si>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</si>
  <si>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</si>
  <si>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</si>
  <si>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</si>
  <si>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</si>
  <si>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</si>
  <si>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</si>
  <si>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</si>
  <si>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</si>
  <si>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</si>
  <si>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</si>
  <si>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</si>
  <si>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</si>
  <si>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</si>
  <si>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</si>
  <si>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</si>
  <si>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</si>
  <si>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</si>
  <si>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</si>
  <si>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</si>
  <si>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</si>
  <si>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</si>
  <si>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</si>
  <si>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</si>
  <si>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</si>
  <si>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</si>
  <si>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</si>
  <si>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</si>
  <si>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</si>
  <si>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</si>
  <si>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</si>
  <si>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</si>
  <si>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</si>
  <si>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</si>
  <si>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</si>
  <si>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</si>
  <si>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</si>
  <si>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</si>
  <si>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</si>
  <si>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</si>
  <si>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</si>
  <si>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</si>
  <si>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</si>
  <si>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</si>
  <si>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</si>
  <si>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</si>
  <si>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</si>
  <si>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</si>
  <si>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</si>
  <si>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</si>
  <si>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</si>
  <si>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</si>
  <si>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</si>
  <si>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</si>
  <si>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</si>
  <si>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</si>
  <si>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</si>
  <si>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</si>
  <si>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</si>
  <si>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</si>
  <si>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</si>
  <si>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</si>
  <si>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</si>
  <si>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</si>
  <si>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</si>
  <si>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</si>
  <si>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</si>
  <si>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</si>
  <si>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</si>
  <si>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</si>
  <si>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</si>
  <si>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</si>
  <si>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</si>
  <si>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</si>
  <si>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</si>
  <si>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</si>
  <si>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</si>
  <si>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</si>
  <si>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</si>
  <si>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</si>
  <si>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</si>
  <si>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</si>
  <si>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</si>
  <si>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</si>
  <si>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</si>
  <si>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</si>
  <si>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</si>
  <si>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</si>
  <si>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</si>
  <si>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</si>
  <si>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</si>
  <si>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</si>
  <si>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</si>
  <si>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</si>
  <si>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</si>
  <si>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</si>
  <si>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</si>
  <si>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</si>
  <si>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</si>
  <si>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</si>
  <si>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</si>
  <si>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</si>
  <si>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</si>
  <si>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</si>
  <si>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</si>
  <si>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</si>
  <si>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</si>
  <si>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</si>
  <si>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</si>
  <si>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</si>
  <si>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</si>
  <si>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</si>
  <si>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</si>
  <si>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</si>
  <si>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</si>
  <si>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</si>
  <si>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</si>
  <si>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</si>
  <si>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</si>
  <si>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</si>
  <si>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</si>
  <si>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</si>
  <si>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</si>
  <si>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</si>
  <si>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</si>
  <si>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</si>
  <si>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</si>
  <si>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</si>
  <si>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</si>
  <si>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</si>
  <si>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</si>
  <si>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</si>
  <si>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</si>
  <si>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</si>
  <si>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</si>
  <si>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</si>
  <si>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</si>
  <si>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</si>
  <si>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</si>
  <si>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</si>
  <si>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</si>
  <si>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</si>
  <si>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</si>
  <si>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</si>
  <si>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</si>
  <si>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</si>
  <si>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</si>
  <si>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</si>
  <si>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</si>
  <si>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</si>
  <si>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</si>
  <si>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</si>
  <si>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</si>
  <si>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</si>
  <si>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</si>
  <si>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</si>
  <si>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</si>
  <si>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</si>
  <si>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</si>
  <si>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</si>
  <si>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</si>
  <si>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</si>
  <si>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</si>
  <si>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</si>
  <si>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</si>
  <si>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</si>
  <si>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</si>
  <si>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</si>
  <si>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</si>
  <si>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</si>
  <si>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</si>
  <si>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</si>
  <si>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</si>
  <si>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</si>
  <si>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</si>
  <si>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</si>
  <si>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</si>
  <si>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</si>
  <si>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</si>
  <si>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</si>
  <si>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</si>
  <si>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</si>
  <si>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</si>
  <si>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</si>
  <si>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</si>
  <si>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</si>
  <si>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</si>
  <si>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</si>
  <si>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</si>
  <si>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</si>
  <si>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</si>
  <si>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</si>
  <si>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</si>
  <si>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</si>
  <si>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</si>
  <si>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</si>
  <si>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</si>
  <si>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</si>
  <si>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</si>
  <si>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</si>
  <si>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</si>
  <si>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</si>
  <si>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</si>
  <si>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</si>
  <si>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</si>
  <si>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</si>
  <si>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</si>
  <si>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</si>
  <si>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</si>
  <si>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</si>
  <si>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</si>
  <si>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</si>
  <si>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</si>
  <si>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</si>
  <si>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</si>
  <si>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</si>
  <si>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</si>
  <si>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</si>
  <si>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</si>
  <si>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</si>
  <si>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</si>
  <si>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</si>
  <si>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</si>
  <si>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</si>
  <si>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</si>
  <si>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</si>
  <si>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</si>
  <si>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</si>
  <si>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</si>
  <si>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</si>
  <si>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</si>
  <si>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</si>
  <si>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</si>
  <si>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</si>
  <si>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</si>
  <si>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</si>
  <si>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</si>
  <si>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</si>
  <si>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</si>
  <si>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</si>
  <si>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</si>
  <si>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</si>
  <si>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</si>
  <si>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</si>
  <si>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</si>
  <si>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</si>
  <si>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</si>
  <si>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</si>
  <si>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</si>
  <si>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</si>
  <si>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</si>
  <si>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</si>
  <si>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</si>
  <si>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</si>
  <si>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</si>
  <si>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</si>
  <si>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</si>
  <si>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</si>
  <si>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</si>
  <si>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</si>
  <si>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</si>
  <si>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</si>
  <si>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</si>
  <si>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</si>
  <si>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</si>
  <si>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</si>
  <si>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</si>
  <si>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</si>
  <si>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</si>
  <si>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</si>
  <si>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</si>
  <si>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</si>
  <si>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</si>
  <si>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</si>
  <si>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</si>
  <si>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</si>
  <si>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</si>
  <si>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</si>
  <si>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</si>
  <si>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</si>
  <si>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</si>
  <si>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</si>
  <si>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</si>
  <si>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</si>
  <si>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</si>
  <si>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</si>
  <si>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</si>
  <si>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</si>
  <si>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</si>
  <si>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</si>
  <si>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</si>
  <si>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</si>
  <si>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</si>
  <si>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</si>
  <si>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</si>
  <si>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</si>
  <si>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</si>
  <si>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</si>
  <si>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</si>
  <si>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</si>
  <si>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</si>
  <si>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</si>
  <si>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</si>
  <si>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</si>
  <si>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</si>
  <si>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</si>
  <si>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</si>
  <si>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</si>
  <si>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</si>
  <si>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</si>
  <si>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</si>
  <si>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</si>
  <si>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</si>
  <si>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</si>
  <si>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</si>
  <si>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</si>
  <si>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</si>
  <si>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</si>
  <si>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</si>
  <si>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</si>
  <si>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</si>
  <si>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</si>
  <si>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</si>
  <si>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</si>
  <si>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</si>
  <si>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</si>
  <si>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</si>
  <si>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</si>
  <si>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</si>
  <si>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</si>
  <si>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</si>
  <si>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</si>
  <si>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</si>
  <si>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</si>
  <si>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</si>
  <si>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</si>
  <si>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</si>
  <si>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</si>
  <si>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</si>
  <si>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</si>
  <si>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</si>
  <si>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</si>
  <si>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</si>
  <si>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</si>
  <si>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</si>
  <si>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</si>
  <si>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</si>
  <si>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</si>
  <si>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</si>
  <si>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</si>
  <si>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</si>
  <si>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</si>
  <si>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</si>
  <si>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</si>
  <si>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</si>
  <si>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</si>
  <si>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</si>
  <si>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</si>
  <si>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</si>
  <si>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</si>
  <si>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</si>
  <si>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</si>
  <si>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</si>
  <si>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</si>
  <si>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</si>
  <si>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</si>
  <si>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</si>
  <si>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</si>
  <si>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</si>
  <si>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</si>
  <si>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</si>
  <si>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</si>
  <si>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</si>
  <si>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</si>
  <si>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</si>
  <si>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</si>
  <si>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</si>
  <si>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</si>
  <si>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</si>
  <si>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</si>
  <si>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</si>
  <si>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</si>
  <si>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</si>
  <si>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</si>
  <si>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</si>
  <si>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</si>
  <si>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</si>
  <si>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</si>
  <si>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</si>
  <si>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</si>
  <si>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</si>
  <si>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</si>
  <si>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</si>
  <si>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</si>
  <si>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</si>
  <si>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</si>
  <si>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</si>
  <si>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</si>
  <si>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</si>
  <si>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</si>
  <si>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</si>
  <si>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</si>
  <si>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</si>
  <si>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</si>
  <si>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</si>
  <si>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</si>
  <si>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</si>
  <si>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</si>
  <si>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</si>
  <si>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</si>
  <si>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</si>
  <si>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</si>
  <si>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</si>
  <si>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</si>
  <si>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</si>
  <si>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</si>
  <si>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</si>
  <si>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</si>
  <si>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</si>
  <si>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</si>
  <si>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</si>
  <si>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</si>
  <si>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</si>
  <si>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</si>
  <si>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</si>
  <si>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</si>
  <si>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</si>
  <si>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</si>
  <si>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</si>
  <si>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</si>
  <si>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</si>
  <si>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</si>
  <si>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</si>
  <si>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</si>
  <si>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</si>
  <si>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</si>
  <si>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</si>
  <si>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</si>
  <si>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</si>
  <si>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</si>
  <si>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</si>
  <si>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</si>
  <si>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</si>
  <si>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</si>
  <si>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</si>
  <si>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</si>
  <si>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</si>
  <si>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</si>
  <si>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</si>
  <si>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</si>
  <si>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</si>
  <si>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</si>
  <si>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</si>
  <si>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</si>
  <si>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</si>
  <si>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</si>
  <si>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</si>
  <si>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</si>
  <si>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</si>
  <si>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</si>
  <si>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</si>
  <si>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</si>
  <si>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</si>
  <si>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</si>
  <si>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</si>
  <si>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</si>
  <si>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</si>
  <si>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</si>
  <si>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</si>
  <si>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</si>
  <si>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</si>
  <si>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</si>
  <si>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</si>
  <si>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</si>
  <si>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</si>
  <si>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</si>
  <si>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</si>
  <si>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</si>
  <si>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</si>
  <si>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</si>
  <si>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</si>
  <si>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</si>
  <si>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</si>
  <si>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</si>
  <si>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</si>
  <si>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</si>
  <si>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</si>
  <si>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</si>
  <si>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</si>
  <si>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</si>
  <si>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</si>
  <si>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</si>
  <si>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</si>
  <si>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</si>
  <si>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</si>
  <si>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</si>
  <si>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</si>
  <si>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</si>
  <si>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</si>
  <si>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</si>
  <si>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</si>
  <si>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</si>
  <si>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</si>
  <si>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</si>
  <si>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</si>
  <si>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</si>
  <si>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</si>
  <si>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</si>
  <si>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</si>
  <si>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</si>
  <si>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</si>
  <si>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</si>
  <si>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</si>
  <si>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</si>
  <si>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</si>
  <si>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</si>
  <si>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</si>
  <si>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</si>
  <si>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</si>
  <si>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</si>
  <si>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</si>
  <si>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</si>
  <si>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</si>
  <si>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</si>
  <si>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</si>
  <si>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</si>
  <si>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</si>
  <si>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</si>
  <si>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</si>
  <si>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</si>
  <si>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</si>
  <si>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</si>
  <si>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</si>
  <si>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</si>
  <si>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</si>
  <si>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</si>
  <si>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</si>
  <si>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</si>
  <si>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</si>
  <si>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</si>
  <si>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</si>
  <si>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</si>
  <si>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</si>
  <si>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</si>
  <si>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</si>
  <si>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</si>
  <si>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</si>
  <si>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</si>
  <si>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</si>
  <si>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</si>
  <si>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</si>
  <si>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</si>
  <si>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</si>
  <si>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</si>
  <si>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</si>
  <si>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</si>
  <si>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</si>
  <si>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</si>
  <si>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</si>
  <si>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</si>
  <si>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</si>
  <si>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</si>
  <si>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</si>
  <si>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</si>
  <si>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</si>
  <si>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</si>
  <si>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</si>
  <si>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</si>
  <si>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</si>
  <si>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</si>
  <si>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</si>
  <si>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</si>
  <si>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</si>
  <si>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</si>
  <si>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</si>
  <si>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</si>
  <si>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</si>
  <si>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</si>
  <si>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</si>
  <si>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</si>
  <si>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</si>
  <si>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</si>
  <si>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</si>
  <si>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</si>
  <si>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</si>
  <si>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</si>
  <si>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</si>
  <si>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</si>
  <si>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</si>
  <si>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</si>
  <si>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</si>
  <si>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</si>
  <si>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</si>
  <si>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</si>
  <si>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</si>
  <si>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</si>
  <si>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</si>
  <si>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</si>
  <si>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</si>
  <si>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</si>
  <si>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</si>
  <si>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</si>
  <si>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</si>
  <si>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</si>
  <si>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</si>
  <si>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</si>
  <si>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</si>
  <si>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</si>
  <si>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</si>
  <si>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</si>
  <si>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</si>
  <si>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</si>
  <si>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</si>
  <si>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</si>
  <si>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</si>
  <si>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</si>
  <si>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</si>
  <si>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</si>
  <si>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</si>
  <si>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</si>
  <si>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</si>
  <si>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</si>
  <si>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</si>
  <si>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</si>
  <si>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</si>
  <si>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</si>
  <si>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</si>
  <si>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</si>
  <si>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</si>
  <si>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</si>
  <si>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</si>
  <si>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</si>
  <si>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</si>
  <si>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</si>
  <si>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</si>
  <si>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</si>
  <si>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</si>
  <si>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</si>
  <si>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</si>
  <si>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</si>
  <si>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</si>
  <si>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</si>
  <si>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</si>
  <si>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</si>
  <si>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</si>
  <si>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</si>
  <si>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</si>
  <si>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</si>
  <si>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</si>
  <si>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</si>
  <si>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</si>
  <si>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</si>
  <si>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</si>
  <si>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</si>
  <si>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</si>
  <si>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</si>
  <si>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</si>
  <si>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</si>
  <si>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</si>
  <si>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</si>
  <si>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</si>
  <si>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</si>
  <si>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</si>
  <si>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</si>
  <si>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</si>
  <si>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</si>
  <si>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</si>
  <si>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</si>
  <si>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</si>
  <si>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</si>
  <si>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</si>
  <si>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</si>
  <si>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</si>
  <si>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</si>
  <si>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</si>
  <si>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</si>
  <si>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</si>
  <si>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</si>
  <si>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</si>
  <si>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</si>
  <si>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</si>
  <si>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</si>
  <si>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</si>
  <si>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</si>
  <si>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</si>
  <si>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</si>
  <si>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</si>
  <si>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</si>
  <si>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</si>
  <si>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</si>
  <si>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</si>
  <si>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</si>
  <si>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</si>
  <si>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</si>
  <si>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</si>
  <si>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</si>
  <si>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</si>
  <si>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</si>
  <si>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</si>
  <si>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</si>
  <si>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</si>
  <si>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</si>
  <si>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</si>
  <si>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</si>
  <si>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</si>
  <si>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</si>
  <si>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</si>
  <si>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</si>
  <si>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</si>
  <si>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</si>
  <si>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</si>
  <si>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</si>
  <si>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</si>
  <si>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</si>
  <si>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</si>
  <si>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</si>
  <si>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</si>
  <si>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</si>
  <si>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</si>
  <si>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</si>
  <si>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</si>
  <si>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</si>
  <si>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</si>
  <si>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</si>
  <si>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</si>
  <si>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</si>
  <si>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</si>
  <si>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</si>
  <si>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</si>
  <si>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</si>
  <si>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</si>
  <si>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</si>
  <si>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</si>
  <si>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</si>
  <si>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</si>
  <si>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</si>
  <si>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</si>
  <si>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</si>
  <si>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</si>
  <si>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</si>
  <si>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</si>
  <si>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</si>
  <si>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</si>
  <si>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</si>
  <si>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</si>
  <si>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</si>
  <si>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</si>
  <si>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</si>
  <si>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</si>
  <si>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</si>
  <si>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</si>
  <si>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</si>
  <si>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</si>
  <si>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</si>
  <si>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</si>
  <si>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</si>
  <si>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</si>
  <si>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</si>
  <si>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</si>
  <si>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</si>
  <si>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</si>
  <si>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</si>
  <si>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</si>
  <si>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</si>
  <si>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</si>
  <si>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</si>
  <si>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</si>
  <si>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</si>
  <si>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</si>
  <si>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</si>
  <si>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</si>
  <si>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</si>
  <si>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</si>
  <si>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</si>
  <si>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</si>
  <si>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</si>
  <si>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</si>
  <si>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</si>
  <si>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</si>
  <si>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</si>
  <si>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</si>
  <si>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</si>
  <si>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</si>
  <si>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</si>
  <si>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</si>
  <si>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</si>
  <si>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</si>
  <si>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</si>
  <si>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</si>
  <si>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</si>
  <si>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</si>
  <si>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</si>
  <si>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</si>
  <si>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</si>
  <si>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</si>
  <si>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</si>
  <si>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</si>
  <si>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</si>
  <si>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</si>
  <si>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</si>
  <si>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</si>
  <si>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</si>
  <si>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</si>
  <si>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</si>
  <si>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</si>
  <si>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</si>
  <si>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</si>
  <si>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</si>
  <si>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</si>
  <si>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</si>
  <si>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</si>
  <si>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</si>
  <si>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</si>
  <si>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</si>
  <si>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</si>
  <si>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</si>
  <si>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</si>
  <si>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</si>
  <si>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</si>
  <si>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</si>
  <si>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</si>
  <si>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</si>
  <si>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</si>
  <si>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</si>
  <si>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</si>
  <si>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</si>
  <si>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</si>
  <si>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</si>
  <si>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</si>
  <si>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</si>
  <si>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</si>
  <si>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</si>
  <si>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</si>
  <si>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</si>
  <si>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</si>
  <si>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</si>
  <si>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</si>
  <si>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</si>
  <si>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</si>
  <si>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</si>
  <si>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</si>
  <si>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</si>
  <si>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</si>
  <si>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</si>
  <si>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</si>
  <si>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</si>
  <si>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</si>
  <si>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</si>
  <si>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</si>
  <si>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</si>
  <si>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</si>
  <si>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</si>
  <si>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</si>
  <si>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</si>
  <si>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</si>
  <si>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</si>
  <si>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</si>
  <si>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</si>
  <si>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</si>
  <si>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</si>
  <si>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</si>
  <si>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</si>
  <si>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</si>
  <si>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</si>
  <si>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</si>
  <si>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</si>
  <si>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</si>
  <si>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</si>
  <si>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</si>
  <si>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</si>
  <si>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</si>
  <si>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</si>
  <si>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</si>
  <si>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</si>
  <si>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</si>
  <si>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</si>
  <si>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</si>
  <si>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</si>
  <si>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</si>
  <si>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</si>
  <si>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</si>
  <si>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</si>
  <si>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</si>
  <si>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</si>
  <si>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</si>
  <si>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</si>
  <si>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</si>
  <si>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</si>
  <si>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</si>
  <si>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</si>
  <si>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</si>
  <si>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</si>
  <si>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</si>
  <si>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</si>
  <si>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</si>
  <si>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</si>
  <si>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</si>
  <si>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</si>
  <si>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</si>
  <si>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</si>
  <si>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</si>
  <si>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</si>
  <si>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</si>
  <si>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</si>
  <si>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</si>
  <si>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</si>
  <si>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</si>
  <si>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</si>
  <si>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</si>
  <si>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</si>
  <si>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</si>
  <si>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</si>
  <si>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</si>
  <si>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</si>
  <si>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</si>
  <si>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</si>
  <si>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</si>
  <si>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</si>
  <si>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</si>
  <si>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</si>
  <si>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</si>
  <si>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</si>
  <si>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</si>
  <si>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</si>
  <si>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</si>
  <si>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</si>
  <si>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</si>
  <si>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</si>
  <si>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</si>
  <si>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</si>
  <si>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</si>
  <si>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</si>
  <si>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</si>
  <si>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</si>
  <si>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</si>
  <si>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</si>
  <si>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</si>
  <si>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</si>
  <si>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</si>
  <si>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</si>
  <si>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</si>
  <si>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</si>
  <si>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</si>
  <si>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</si>
  <si>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</si>
  <si>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</si>
  <si>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</si>
  <si>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</si>
  <si>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</si>
  <si>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</si>
  <si>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</si>
  <si>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</si>
  <si>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</si>
  <si>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</si>
  <si>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</si>
  <si>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</si>
  <si>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</si>
  <si>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</si>
  <si>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</si>
  <si>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</si>
  <si>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</si>
  <si>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</si>
  <si>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</si>
  <si>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</si>
  <si>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</si>
  <si>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</si>
  <si>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</si>
  <si>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</si>
  <si>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</si>
  <si>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</si>
  <si>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</si>
  <si>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</si>
  <si>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</si>
  <si>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</si>
  <si>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</si>
  <si>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</si>
  <si>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</si>
  <si>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</si>
  <si>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</si>
  <si>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</si>
  <si>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</si>
  <si>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</si>
  <si>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</si>
  <si>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</si>
  <si>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</si>
  <si>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</si>
  <si>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</si>
  <si>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</si>
  <si>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</si>
  <si>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</si>
  <si>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</si>
  <si>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</si>
  <si>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</si>
  <si>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</si>
  <si>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</si>
  <si>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</si>
  <si>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</si>
  <si>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</si>
  <si>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</si>
  <si>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</si>
  <si>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</si>
  <si>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</si>
  <si>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</si>
  <si>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</si>
  <si>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</si>
  <si>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</si>
  <si>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</si>
  <si>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</si>
  <si>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</si>
  <si>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</si>
  <si>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</si>
  <si>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</si>
  <si>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</si>
  <si>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</si>
  <si>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</si>
  <si>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</si>
  <si>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</si>
  <si>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</si>
  <si>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</si>
  <si>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</si>
  <si>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</si>
  <si>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</si>
  <si>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</si>
  <si>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</si>
  <si>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</si>
  <si>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</si>
  <si>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</si>
  <si>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</si>
  <si>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</si>
  <si>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</si>
  <si>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</si>
  <si>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</si>
  <si>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</si>
  <si>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</si>
  <si>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</si>
  <si>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</si>
  <si>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</si>
  <si>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</si>
  <si>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</si>
  <si>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</si>
  <si>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</si>
  <si>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</si>
  <si>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</si>
  <si>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</si>
  <si>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</si>
  <si>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</si>
  <si>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</si>
  <si>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</si>
  <si>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</si>
  <si>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</si>
  <si>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</si>
  <si>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</si>
  <si>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</si>
  <si>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</si>
  <si>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</si>
  <si>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</si>
  <si>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</si>
  <si>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</si>
  <si>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</si>
  <si>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</si>
  <si>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</si>
  <si>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</si>
  <si>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</si>
  <si>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</si>
  <si>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</si>
  <si>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</si>
  <si>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</si>
  <si>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</si>
  <si>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</si>
  <si>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</si>
  <si>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</si>
  <si>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</si>
  <si>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</si>
  <si>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</si>
  <si>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</si>
  <si>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</si>
  <si>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</si>
  <si>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</si>
  <si>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</si>
  <si>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</si>
  <si>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</si>
  <si>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</si>
  <si>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</si>
  <si>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</si>
  <si>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</si>
  <si>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</si>
  <si>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</si>
  <si>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</si>
  <si>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</si>
  <si>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</si>
  <si>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</si>
  <si>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</si>
  <si>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</si>
  <si>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</si>
  <si>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</si>
  <si>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</si>
  <si>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</si>
  <si>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</si>
  <si>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</si>
  <si>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</si>
  <si>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</si>
  <si>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</si>
  <si>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</si>
  <si>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</si>
  <si>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</si>
  <si>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</si>
  <si>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</si>
  <si>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</si>
  <si>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</si>
  <si>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</si>
  <si>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</si>
  <si>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</si>
  <si>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</si>
  <si>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</si>
  <si>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</si>
  <si>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</si>
  <si>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</si>
  <si>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</si>
  <si>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</si>
  <si>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</si>
  <si>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</si>
  <si>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</si>
  <si>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</si>
  <si>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</si>
  <si>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</si>
  <si>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</si>
  <si>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</si>
  <si>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</si>
  <si>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</si>
  <si>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</si>
  <si>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</si>
  <si>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</si>
  <si>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</si>
  <si>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</si>
  <si>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</si>
  <si>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</si>
  <si>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</si>
  <si>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</si>
  <si>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</si>
  <si>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</si>
  <si>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</si>
  <si>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</si>
  <si>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</si>
  <si>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</si>
  <si>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</si>
  <si>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</si>
  <si>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</si>
  <si>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</si>
  <si>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</si>
  <si>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</si>
  <si>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</si>
  <si>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</si>
  <si>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</si>
  <si>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</si>
  <si>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</si>
  <si>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</si>
  <si>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</si>
  <si>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</si>
  <si>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</si>
  <si>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</si>
  <si>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</si>
  <si>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</si>
  <si>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</si>
  <si>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</si>
  <si>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</si>
  <si>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</si>
  <si>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</si>
  <si>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</si>
  <si>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</si>
  <si>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</si>
  <si>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</si>
  <si>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</si>
  <si>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</si>
  <si>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</si>
  <si>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</si>
  <si>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</si>
  <si>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</si>
  <si>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</si>
  <si>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</si>
  <si>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</si>
  <si>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</si>
  <si>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</si>
  <si>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</si>
  <si>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</si>
  <si>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</si>
  <si>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</si>
  <si>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</si>
  <si>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</si>
  <si>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</si>
  <si>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</si>
  <si>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</si>
  <si>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</si>
  <si>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</si>
  <si>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</si>
  <si>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</si>
  <si>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</si>
  <si>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</si>
  <si>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</si>
  <si>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</si>
  <si>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</si>
  <si>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</si>
  <si>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</si>
  <si>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</si>
  <si>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</si>
  <si>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</si>
  <si>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</si>
  <si>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</si>
  <si>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</si>
  <si>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</si>
  <si>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</si>
  <si>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</si>
  <si>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</si>
  <si>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</si>
  <si>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</si>
  <si>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</si>
  <si>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</si>
  <si>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</si>
  <si>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</si>
  <si>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</si>
  <si>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</si>
  <si>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</si>
  <si>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</si>
  <si>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</si>
  <si>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</si>
  <si>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</si>
  <si>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</si>
  <si>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</si>
  <si>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</si>
  <si>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</si>
  <si>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</si>
  <si>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</si>
  <si>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</si>
  <si>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</si>
  <si>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</si>
  <si>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</si>
  <si>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</si>
  <si>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</si>
  <si>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</si>
  <si>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</si>
  <si>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</si>
  <si>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</si>
  <si>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</si>
  <si>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</si>
  <si>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</si>
  <si>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</si>
  <si>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</si>
  <si>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</si>
  <si>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</si>
  <si>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</si>
  <si>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</si>
  <si>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</si>
  <si>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</si>
  <si>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</si>
  <si>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</si>
  <si>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</si>
  <si>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</si>
  <si>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</si>
  <si>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</si>
  <si>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</si>
  <si>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</si>
  <si>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</si>
  <si>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</si>
  <si>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</si>
  <si>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</si>
  <si>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</si>
  <si>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</si>
  <si>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</si>
  <si>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</si>
  <si>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</si>
  <si>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</si>
  <si>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</si>
  <si>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</si>
  <si>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</si>
  <si>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</si>
  <si>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</si>
  <si>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</si>
  <si>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</si>
  <si>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</si>
  <si>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</si>
  <si>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</si>
  <si>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</si>
  <si>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</si>
  <si>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</si>
  <si>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</si>
  <si>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</si>
  <si>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</si>
  <si>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</si>
  <si>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</si>
  <si>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</si>
  <si>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</si>
  <si>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</si>
  <si>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</si>
  <si>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</si>
  <si>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</si>
  <si>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</si>
  <si>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</si>
  <si>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</si>
  <si>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</si>
  <si>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</si>
  <si>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</si>
  <si>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</si>
  <si>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</si>
  <si>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</si>
  <si>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</si>
  <si>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</si>
  <si>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</si>
  <si>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</si>
  <si>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</si>
  <si>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</si>
  <si>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</si>
  <si>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</si>
  <si>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</si>
  <si>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</si>
  <si>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</si>
  <si>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</si>
  <si>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</si>
  <si>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</si>
  <si>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</si>
  <si>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</si>
  <si>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</si>
  <si>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</si>
  <si>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</si>
  <si>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</si>
  <si>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</si>
  <si>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</si>
  <si>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</si>
  <si>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</si>
  <si>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</si>
  <si>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</si>
  <si>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</si>
  <si>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</si>
  <si>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</si>
  <si>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</si>
  <si>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</si>
  <si>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</si>
  <si>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</si>
  <si>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</si>
  <si>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</si>
  <si>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</si>
  <si>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</si>
  <si>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</si>
  <si>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</si>
  <si>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</si>
  <si>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</si>
  <si>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</si>
  <si>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</si>
  <si>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</si>
  <si>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</si>
  <si>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</si>
  <si>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</si>
  <si>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</si>
  <si>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</si>
  <si>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</si>
  <si>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</si>
  <si>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</si>
  <si>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</si>
  <si>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</si>
  <si>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</si>
  <si>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</si>
  <si>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</si>
  <si>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</si>
  <si>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</si>
  <si>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</si>
  <si>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</si>
  <si>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</si>
  <si>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</si>
  <si>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</si>
  <si>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</si>
  <si>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</si>
  <si>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</si>
  <si>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</si>
  <si>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</si>
  <si>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</si>
  <si>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</si>
  <si>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</si>
  <si>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</si>
  <si>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</si>
  <si>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</si>
  <si>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</si>
  <si>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</si>
  <si>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</si>
  <si>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</si>
  <si>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</si>
  <si>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</si>
  <si>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</si>
  <si>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</si>
  <si>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</si>
  <si>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</si>
  <si>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</si>
  <si>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</si>
  <si>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</si>
  <si>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</si>
  <si>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</si>
  <si>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</si>
  <si>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</si>
  <si>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</si>
  <si>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</si>
  <si>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</si>
  <si>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</si>
  <si>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</si>
  <si>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</si>
  <si>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</si>
  <si>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</si>
  <si>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</si>
  <si>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</si>
  <si>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</si>
  <si>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</si>
  <si>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</si>
  <si>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</si>
  <si>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</si>
  <si>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</si>
  <si>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</si>
  <si>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</si>
  <si>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</si>
  <si>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</si>
  <si>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</si>
  <si>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</si>
  <si>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</si>
  <si>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</si>
  <si>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</si>
  <si>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</si>
  <si>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</si>
  <si>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</si>
  <si>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</si>
  <si>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</si>
  <si>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</si>
  <si>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</si>
  <si>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</si>
  <si>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</si>
  <si>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</si>
  <si>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</si>
  <si>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</si>
  <si>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</si>
  <si>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</si>
  <si>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</si>
  <si>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</si>
  <si>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</si>
  <si>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</si>
  <si>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</si>
  <si>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</si>
  <si>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</si>
  <si>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</si>
  <si>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</si>
  <si>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</si>
  <si>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</si>
  <si>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</si>
  <si>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</si>
  <si>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</si>
  <si>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</si>
  <si>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</si>
  <si>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</si>
  <si>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</si>
  <si>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</si>
  <si>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</si>
  <si>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</si>
  <si>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</si>
  <si>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</si>
  <si>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</si>
  <si>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</si>
  <si>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</si>
  <si>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</si>
  <si>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</si>
  <si>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</si>
  <si>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</si>
  <si>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</si>
  <si>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</si>
  <si>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</si>
  <si>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</si>
  <si>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</si>
  <si>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</si>
  <si>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</si>
  <si>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</si>
  <si>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</si>
  <si>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</si>
  <si>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</si>
  <si>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</si>
  <si>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</si>
  <si>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</si>
  <si>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</si>
  <si>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</si>
  <si>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</si>
  <si>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</si>
  <si>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</si>
  <si>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</si>
  <si>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</si>
  <si>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</si>
  <si>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</si>
  <si>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</si>
  <si>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</si>
  <si>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</si>
  <si>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</si>
  <si>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</si>
  <si>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</si>
  <si>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</si>
  <si>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</si>
  <si>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</si>
  <si>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</si>
  <si>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</si>
  <si>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</si>
  <si>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</si>
  <si>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</si>
  <si>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</si>
  <si>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</si>
  <si>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</si>
  <si>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</si>
  <si>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</si>
  <si>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</si>
  <si>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</si>
  <si>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</si>
  <si>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</si>
  <si>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</si>
  <si>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</si>
  <si>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</si>
  <si>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</si>
  <si>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</si>
  <si>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</si>
  <si>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</si>
  <si>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</si>
  <si>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</si>
  <si>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</si>
  <si>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</si>
  <si>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</si>
  <si>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</si>
  <si>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</si>
  <si>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</si>
  <si>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</si>
  <si>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</si>
  <si>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</si>
  <si>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</si>
  <si>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</si>
  <si>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</si>
  <si>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</si>
  <si>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</si>
  <si>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</si>
  <si>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</si>
  <si>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</si>
  <si>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</si>
  <si>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</si>
  <si>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</si>
  <si>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</si>
  <si>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</si>
  <si>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</si>
  <si>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</si>
  <si>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</si>
  <si>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</si>
  <si>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</si>
  <si>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</si>
  <si>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</si>
  <si>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</si>
  <si>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</si>
  <si>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</si>
  <si>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</si>
  <si>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</si>
  <si>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</si>
  <si>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</si>
  <si>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</si>
  <si>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</si>
  <si>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</si>
  <si>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</si>
  <si>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</si>
  <si>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</si>
  <si>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</si>
  <si>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</si>
  <si>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</si>
  <si>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</si>
  <si>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</si>
  <si>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</si>
  <si>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</si>
  <si>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</si>
  <si>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</si>
  <si>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</si>
  <si>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</si>
  <si>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</si>
  <si>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</si>
  <si>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</si>
  <si>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</si>
  <si>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</si>
  <si>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</si>
  <si>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</si>
  <si>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</si>
  <si>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</si>
  <si>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</si>
  <si>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</si>
  <si>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</si>
  <si>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</si>
  <si>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</si>
  <si>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</si>
  <si>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</si>
  <si>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</si>
  <si>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</si>
  <si>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</si>
  <si>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</si>
  <si>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</si>
  <si>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</si>
  <si>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</si>
  <si>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</si>
  <si>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</si>
  <si>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</si>
  <si>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</si>
  <si>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</si>
  <si>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</si>
  <si>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</si>
  <si>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</si>
  <si>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</si>
  <si>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</si>
  <si>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</si>
  <si>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</si>
  <si>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</si>
  <si>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</si>
  <si>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</si>
  <si>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</si>
  <si>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</si>
  <si>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</si>
  <si>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</si>
  <si>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</si>
  <si>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</si>
  <si>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</si>
  <si>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</si>
  <si>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</si>
  <si>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</si>
  <si>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</si>
  <si>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</si>
  <si>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</si>
  <si>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</si>
  <si>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</si>
  <si>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</si>
  <si>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</si>
  <si>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</si>
  <si>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</si>
  <si>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</si>
  <si>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</si>
  <si>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</si>
  <si>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</si>
  <si>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</si>
  <si>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</si>
  <si>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</si>
  <si>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</si>
  <si>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</si>
  <si>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</si>
  <si>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</si>
  <si>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</si>
  <si>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</si>
  <si>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</si>
  <si>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</si>
  <si>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</si>
  <si>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</si>
  <si>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</si>
  <si>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</si>
  <si>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</si>
  <si>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</si>
  <si>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</si>
  <si>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</si>
  <si>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</si>
  <si>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</si>
  <si>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</si>
  <si>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</si>
  <si>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</si>
  <si>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</si>
  <si>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</si>
  <si>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</si>
  <si>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</si>
  <si>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</si>
  <si>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</si>
  <si>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</si>
  <si>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</si>
  <si>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</si>
  <si>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</si>
  <si>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</si>
  <si>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</si>
  <si>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</si>
  <si>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</si>
  <si>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</si>
  <si>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</si>
  <si>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</si>
  <si>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</si>
  <si>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</si>
  <si>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</si>
  <si>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</si>
  <si>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</si>
  <si>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</si>
  <si>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</si>
  <si>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</si>
  <si>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</si>
  <si>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</si>
  <si>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</si>
  <si>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</si>
  <si>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</si>
  <si>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</si>
  <si>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</si>
  <si>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</si>
  <si>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</si>
  <si>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</si>
  <si>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</si>
  <si>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</si>
  <si>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</si>
  <si>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</si>
  <si>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</si>
  <si>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</si>
  <si>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</si>
  <si>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</si>
  <si>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</si>
  <si>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</si>
  <si>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</si>
  <si>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</si>
  <si>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</si>
  <si>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</si>
  <si>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</si>
  <si>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</si>
  <si>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</si>
  <si>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</si>
  <si>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</si>
  <si>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</si>
  <si>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</si>
  <si>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</si>
  <si>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</si>
  <si>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</si>
  <si>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</si>
  <si>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</si>
  <si>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</si>
  <si>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</si>
  <si>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</si>
  <si>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</si>
  <si>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</si>
  <si>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</si>
  <si>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</si>
  <si>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</si>
  <si>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</si>
  <si>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</si>
  <si>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</si>
  <si>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</si>
  <si>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</si>
  <si>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</si>
  <si>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</si>
  <si>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</si>
  <si>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</si>
  <si>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</si>
  <si>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</si>
  <si>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</si>
  <si>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</si>
  <si>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</si>
  <si>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</si>
  <si>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</si>
  <si>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</si>
  <si>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</si>
  <si>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</si>
  <si>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</si>
  <si>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</si>
  <si>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</si>
  <si>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</si>
  <si>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</si>
  <si>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</si>
  <si>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</si>
  <si>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</si>
  <si>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</si>
  <si>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</si>
  <si>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</si>
  <si>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</si>
  <si>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</si>
  <si>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</si>
  <si>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</si>
  <si>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</si>
  <si>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</si>
  <si>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</si>
  <si>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</si>
  <si>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</si>
  <si>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</si>
  <si>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</si>
  <si>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</si>
  <si>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</si>
  <si>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</si>
  <si>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</si>
  <si>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</si>
  <si>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</si>
  <si>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</si>
  <si>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</si>
  <si>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</si>
  <si>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</si>
  <si>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</si>
  <si>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</si>
  <si>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</si>
  <si>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</si>
  <si>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</si>
  <si>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</si>
  <si>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</si>
  <si>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</si>
  <si>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</si>
  <si>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</si>
  <si>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</si>
  <si>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</si>
  <si>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</si>
  <si>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</si>
  <si>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</si>
  <si>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</si>
  <si>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</si>
  <si>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</si>
  <si>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</si>
  <si>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</si>
  <si>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</si>
  <si>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</si>
  <si>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</si>
  <si>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</si>
  <si>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</si>
  <si>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</si>
  <si>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</si>
  <si>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</si>
  <si>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</si>
  <si>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</si>
  <si>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</si>
  <si>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</si>
  <si>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</si>
  <si>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</si>
  <si>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</si>
  <si>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</si>
  <si>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</si>
  <si>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</si>
  <si>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</si>
  <si>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</si>
  <si>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</si>
  <si>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</si>
  <si>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</si>
  <si>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</si>
  <si>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</si>
  <si>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</si>
  <si>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</si>
  <si>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</si>
  <si>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</si>
  <si>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</si>
  <si>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</si>
  <si>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</si>
  <si>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</si>
  <si>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</si>
  <si>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</si>
  <si>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</si>
  <si>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</si>
  <si>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</si>
  <si>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</si>
  <si>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</si>
  <si>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</si>
  <si>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</si>
  <si>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</si>
  <si>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</si>
  <si>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</si>
  <si>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</si>
  <si>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</si>
  <si>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</si>
  <si>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</si>
  <si>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</si>
  <si>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</si>
  <si>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</si>
  <si>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</si>
  <si>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</si>
  <si>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</si>
  <si>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</si>
  <si>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</si>
  <si>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</si>
  <si>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</si>
  <si>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</si>
  <si>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</si>
  <si>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</si>
  <si>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</si>
  <si>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</si>
  <si>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</si>
  <si>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</si>
  <si>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</si>
  <si>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</si>
  <si>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</si>
  <si>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</si>
  <si>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</si>
  <si>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</si>
  <si>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</si>
  <si>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</si>
  <si>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</si>
  <si>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</si>
  <si>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</si>
  <si>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</si>
  <si>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</si>
  <si>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</si>
  <si>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</si>
  <si>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</si>
  <si>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</si>
  <si>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</si>
  <si>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</si>
  <si>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</si>
  <si>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</si>
  <si>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</si>
  <si>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</si>
  <si>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</si>
  <si>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</si>
  <si>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</si>
  <si>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</si>
  <si>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</si>
  <si>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</si>
  <si>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</si>
  <si>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</si>
  <si>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</si>
  <si>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</si>
  <si>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</si>
  <si>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</si>
  <si>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</si>
  <si>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</si>
  <si>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</si>
  <si>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</si>
  <si>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</si>
  <si>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</si>
  <si>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</si>
  <si>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</si>
  <si>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</si>
  <si>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</si>
  <si>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</si>
  <si>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</si>
  <si>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</si>
  <si>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</si>
  <si>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</si>
  <si>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</si>
  <si>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</si>
  <si>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</si>
  <si>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</si>
  <si>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</si>
  <si>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</si>
  <si>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</si>
  <si>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</si>
  <si>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</si>
  <si>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</si>
  <si>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</si>
  <si>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</si>
  <si>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</si>
  <si>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</si>
  <si>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</si>
  <si>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</si>
  <si>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</si>
  <si>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</si>
  <si>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</si>
  <si>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</si>
  <si>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</si>
  <si>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</si>
  <si>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</si>
  <si>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</si>
  <si>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</si>
  <si>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</si>
  <si>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</si>
  <si>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</si>
  <si>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</si>
  <si>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</si>
  <si>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</si>
  <si>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</si>
  <si>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</si>
  <si>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</si>
  <si>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</si>
  <si>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</si>
  <si>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</si>
  <si>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</si>
  <si>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</si>
  <si>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</si>
  <si>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</si>
  <si>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</si>
  <si>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</si>
  <si>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</si>
  <si>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</si>
  <si>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</si>
  <si>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</si>
  <si>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</si>
  <si>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</si>
  <si>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</si>
  <si>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</si>
  <si>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</si>
  <si>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</si>
  <si>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</si>
  <si>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</si>
  <si>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</si>
  <si>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</si>
  <si>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</si>
  <si>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</si>
  <si>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</si>
  <si>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</si>
  <si>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</si>
  <si>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</si>
  <si>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</si>
  <si>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</si>
  <si>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</si>
  <si>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</si>
  <si>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</si>
  <si>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</si>
  <si>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</si>
  <si>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</si>
  <si>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</si>
  <si>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</si>
  <si>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</si>
  <si>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</si>
  <si>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</si>
  <si>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</si>
  <si>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</si>
  <si>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</si>
  <si>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</si>
  <si>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</si>
  <si>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</si>
  <si>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</si>
  <si>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</si>
  <si>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</si>
  <si>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</si>
  <si>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</si>
  <si>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</si>
  <si>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</si>
  <si>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</si>
  <si>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</si>
  <si>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</si>
  <si>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</si>
  <si>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</si>
  <si>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</si>
  <si>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</si>
  <si>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</si>
  <si>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</si>
  <si>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</si>
  <si>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</si>
  <si>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</si>
  <si>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</si>
  <si>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</si>
  <si>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</si>
  <si>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</si>
  <si>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</si>
  <si>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</si>
  <si>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</si>
  <si>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</si>
  <si>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</si>
  <si>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</si>
  <si>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</si>
  <si>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</si>
  <si>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</si>
  <si>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</si>
  <si>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</si>
  <si>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</si>
  <si>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</si>
  <si>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</si>
  <si>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</si>
  <si>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</si>
  <si>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</si>
  <si>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</si>
  <si>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</si>
  <si>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</si>
  <si>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</si>
  <si>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</si>
  <si>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</si>
  <si>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</si>
  <si>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</si>
  <si>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</si>
  <si>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</si>
  <si>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</si>
  <si>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</si>
  <si>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</si>
  <si>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</si>
  <si>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</si>
  <si>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</si>
  <si>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</si>
  <si>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</si>
  <si>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</si>
  <si>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</si>
  <si>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</si>
  <si>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</si>
  <si>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</si>
  <si>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</si>
  <si>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</si>
  <si>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</si>
  <si>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</si>
  <si>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</si>
  <si>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</si>
  <si>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</si>
  <si>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</si>
  <si>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</si>
  <si>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</si>
  <si>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</si>
  <si>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</si>
  <si>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</si>
  <si>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</si>
  <si>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</si>
  <si>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</si>
  <si>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</si>
  <si>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</si>
  <si>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</si>
  <si>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</si>
  <si>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</si>
  <si>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</si>
  <si>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</si>
  <si>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</si>
  <si>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</si>
  <si>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</si>
  <si>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</si>
  <si>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</si>
  <si>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</si>
  <si>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</si>
  <si>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</si>
  <si>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</si>
  <si>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</si>
  <si>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</si>
  <si>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</si>
  <si>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</si>
  <si>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</si>
  <si>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</si>
  <si>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</si>
  <si>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</si>
  <si>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</si>
  <si>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</si>
  <si>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</si>
  <si>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</si>
  <si>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</si>
  <si>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</si>
  <si>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</si>
  <si>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</si>
  <si>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</si>
  <si>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</si>
  <si>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</si>
  <si>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</si>
  <si>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</si>
  <si>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</si>
  <si>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</si>
  <si>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</si>
  <si>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</si>
  <si>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</si>
  <si>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</si>
  <si>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</si>
  <si>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</si>
  <si>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</si>
  <si>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</si>
  <si>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</si>
  <si>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</si>
  <si>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</si>
  <si>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</si>
  <si>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</si>
  <si>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</si>
  <si>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</si>
  <si>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</si>
  <si>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</si>
  <si>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</si>
  <si>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</si>
  <si>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</si>
  <si>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</si>
  <si>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</si>
  <si>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</si>
  <si>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</si>
  <si>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</si>
  <si>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</si>
  <si>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</si>
  <si>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</si>
  <si>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</si>
  <si>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</si>
  <si>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</si>
  <si>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</si>
  <si>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</si>
  <si>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</si>
  <si>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</si>
  <si>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</si>
  <si>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</si>
  <si>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</si>
  <si>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</si>
  <si>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</si>
  <si>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</si>
  <si>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</si>
  <si>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</si>
  <si>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</si>
  <si>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</si>
  <si>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</si>
  <si>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</si>
  <si>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</si>
  <si>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</si>
  <si>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</si>
  <si>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</si>
  <si>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</si>
  <si>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</si>
  <si>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</si>
  <si>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</si>
  <si>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</si>
  <si>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</si>
  <si>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</si>
  <si>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</si>
  <si>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</si>
  <si>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</si>
  <si>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</si>
  <si>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</si>
  <si>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</si>
  <si>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</si>
  <si>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</si>
  <si>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</si>
  <si>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</si>
  <si>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</si>
  <si>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</si>
  <si>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</si>
  <si>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</si>
  <si>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</si>
  <si>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</si>
  <si>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</si>
  <si>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</si>
  <si>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</si>
  <si>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</si>
  <si>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</si>
  <si>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</si>
  <si>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</si>
  <si>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</si>
  <si>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</si>
  <si>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</si>
  <si>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</si>
  <si>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</si>
  <si>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</si>
  <si>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</si>
  <si>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</si>
  <si>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</si>
  <si>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</si>
  <si>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</si>
  <si>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</si>
  <si>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</si>
  <si>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</si>
  <si>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</si>
  <si>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</si>
  <si>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</si>
  <si>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</si>
  <si>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</si>
  <si>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</si>
  <si>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</si>
  <si>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</si>
  <si>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</si>
  <si>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</si>
  <si>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</si>
  <si>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</si>
  <si>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</si>
  <si>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</si>
  <si>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</si>
  <si>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</si>
  <si>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</si>
  <si>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</si>
  <si>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</si>
  <si>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</si>
  <si>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</si>
  <si>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</si>
  <si>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</si>
  <si>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</si>
  <si>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</si>
  <si>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</si>
  <si>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</si>
  <si>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</si>
  <si>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</si>
  <si>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</si>
  <si>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</si>
  <si>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</si>
  <si>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</si>
  <si>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</si>
  <si>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</si>
  <si>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</si>
  <si>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</si>
  <si>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</si>
  <si>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</si>
  <si>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</si>
  <si>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</si>
  <si>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</si>
  <si>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</si>
  <si>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</si>
  <si>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</si>
  <si>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</si>
  <si>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</si>
  <si>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</si>
  <si>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</si>
  <si>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</si>
  <si>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</si>
  <si>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</si>
  <si>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</si>
  <si>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</si>
  <si>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</si>
  <si>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</si>
  <si>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</si>
  <si>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</si>
  <si>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</si>
  <si>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</si>
  <si>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</si>
  <si>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</si>
  <si>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</si>
  <si>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</si>
  <si>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</si>
  <si>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</si>
  <si>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</si>
  <si>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</si>
  <si>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</si>
  <si>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</si>
  <si>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</si>
  <si>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</si>
  <si>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</si>
  <si>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</si>
  <si>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</si>
  <si>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</si>
  <si>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</si>
  <si>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</si>
  <si>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</si>
  <si>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</si>
  <si>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</si>
  <si>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</si>
  <si>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</si>
  <si>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</si>
  <si>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</si>
  <si>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</si>
  <si>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</si>
  <si>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</si>
  <si>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</si>
  <si>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</si>
  <si>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</si>
  <si>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</si>
  <si>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</si>
  <si>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</si>
  <si>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</si>
  <si>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</si>
  <si>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</si>
  <si>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</si>
  <si>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</si>
  <si>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</si>
  <si>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</si>
  <si>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</si>
  <si>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</si>
  <si>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</si>
  <si>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</si>
  <si>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</si>
  <si>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</si>
  <si>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</si>
  <si>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</si>
  <si>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</si>
  <si>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</si>
  <si>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</si>
  <si>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</si>
  <si>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</si>
  <si>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</si>
  <si>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</si>
  <si>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</si>
  <si>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</si>
  <si>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</si>
  <si>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</si>
  <si>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</si>
  <si>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</si>
  <si>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</si>
  <si>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</si>
  <si>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</si>
  <si>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</si>
  <si>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</si>
  <si>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</si>
  <si>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</si>
  <si>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</si>
  <si>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</si>
  <si>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</si>
  <si>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</si>
  <si>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</si>
  <si>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</si>
  <si>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</si>
  <si>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</si>
  <si>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</si>
  <si>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</si>
  <si>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</si>
  <si>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</si>
  <si>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</si>
  <si>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</si>
  <si>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</si>
  <si>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</si>
  <si>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</si>
  <si>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</si>
  <si>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</si>
  <si>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</si>
  <si>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</si>
  <si>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</si>
  <si>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</si>
  <si>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</si>
  <si>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</si>
  <si>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</si>
  <si>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</si>
  <si>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</si>
  <si>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</si>
  <si>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</si>
  <si>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</si>
  <si>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</si>
  <si>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</si>
  <si>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</si>
  <si>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</si>
  <si>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</si>
  <si>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</si>
  <si>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</si>
  <si>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</si>
  <si>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</si>
  <si>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</si>
  <si>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</si>
  <si>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</si>
  <si>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</si>
  <si>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</si>
  <si>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</si>
  <si>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</si>
  <si>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</si>
  <si>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</si>
  <si>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</si>
  <si>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</si>
  <si>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</si>
  <si>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</si>
  <si>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</si>
  <si>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</si>
  <si>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</si>
  <si>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</si>
  <si>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</si>
  <si>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</si>
  <si>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</si>
  <si>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</si>
  <si>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</si>
  <si>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</si>
  <si>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</si>
  <si>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</si>
  <si>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</si>
  <si>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</si>
  <si>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</si>
  <si>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</si>
  <si>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</si>
  <si>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</si>
  <si>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</si>
  <si>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</si>
  <si>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</si>
  <si>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</si>
  <si>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</si>
  <si>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</si>
  <si>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</si>
  <si>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</si>
  <si>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</si>
  <si>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</si>
  <si>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</si>
  <si>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</si>
  <si>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</si>
  <si>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</si>
  <si>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</si>
  <si>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</si>
  <si>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</si>
  <si>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</si>
  <si>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</si>
  <si>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</si>
  <si>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</si>
  <si>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</si>
  <si>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</si>
  <si>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</si>
  <si>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</si>
  <si>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</si>
  <si>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</si>
  <si>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</si>
  <si>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</si>
  <si>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</si>
  <si>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</si>
  <si>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</si>
  <si>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</si>
  <si>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</si>
  <si>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</si>
  <si>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</si>
  <si>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</si>
  <si>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</si>
  <si>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</si>
  <si>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</si>
  <si>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</si>
  <si>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</si>
  <si>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</si>
  <si>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</si>
  <si>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</si>
  <si>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</si>
  <si>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</si>
  <si>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</si>
  <si>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</si>
  <si>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</si>
  <si>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</si>
  <si>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</si>
  <si>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</si>
  <si>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</si>
  <si>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</si>
  <si>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</si>
  <si>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</si>
  <si>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</si>
  <si>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</si>
  <si>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</si>
  <si>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</si>
  <si>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</si>
  <si>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</si>
  <si>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</si>
  <si>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</si>
  <si>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</si>
  <si>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</si>
  <si>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</si>
  <si>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</si>
  <si>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</si>
  <si>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</si>
  <si>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</si>
  <si>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</si>
  <si>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</si>
  <si>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</si>
  <si>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</si>
  <si>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</si>
  <si>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</si>
  <si>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</si>
  <si>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</si>
  <si>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</si>
  <si>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</si>
  <si>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</si>
  <si>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</si>
  <si>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</si>
  <si>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</si>
  <si>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</si>
  <si>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</si>
  <si>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</si>
  <si>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</si>
  <si>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</si>
  <si>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</si>
  <si>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</si>
  <si>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</si>
  <si>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</si>
  <si>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</si>
  <si>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</si>
  <si>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</si>
  <si>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</si>
  <si>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</si>
  <si>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</si>
  <si>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</si>
  <si>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</si>
  <si>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</si>
  <si>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</si>
  <si>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</si>
  <si>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</si>
  <si>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</si>
  <si>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</si>
  <si>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</si>
  <si>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</si>
  <si>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</si>
  <si>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</si>
  <si>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</si>
  <si>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</si>
  <si>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</si>
  <si>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</si>
  <si>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</si>
  <si>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</si>
  <si>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</si>
  <si>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</si>
  <si>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</si>
  <si>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</si>
  <si>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</si>
  <si>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</si>
  <si>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</si>
  <si>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</si>
  <si>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</si>
  <si>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</si>
  <si>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</si>
  <si>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</si>
  <si>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</si>
  <si>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</si>
  <si>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</si>
  <si>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</si>
  <si>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</si>
  <si>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</si>
  <si>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</si>
  <si>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</si>
  <si>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</si>
  <si>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</si>
  <si>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</si>
  <si>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</si>
  <si>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</si>
  <si>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</si>
  <si>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</si>
  <si>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</si>
  <si>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</si>
  <si>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</si>
  <si>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</si>
  <si>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</si>
  <si>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</si>
  <si>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</si>
  <si>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</si>
  <si>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</si>
  <si>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</si>
  <si>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</si>
  <si>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</si>
  <si>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</si>
  <si>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</si>
  <si>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</si>
  <si>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</si>
  <si>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</si>
  <si>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</si>
  <si>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</si>
  <si>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</si>
  <si>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</si>
  <si>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</si>
  <si>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</si>
  <si>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</si>
  <si>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</si>
  <si>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</si>
  <si>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</si>
  <si>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</si>
  <si>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</si>
  <si>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</si>
  <si>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</si>
  <si>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</si>
  <si>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</si>
  <si>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</si>
  <si>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</si>
  <si>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</si>
  <si>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</si>
  <si>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</si>
  <si>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</si>
  <si>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</si>
  <si>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</si>
  <si>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</si>
  <si>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</si>
  <si>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</si>
  <si>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</si>
  <si>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</si>
  <si>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</si>
  <si>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</si>
  <si>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</si>
  <si>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</si>
  <si>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</si>
  <si>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</si>
  <si>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</si>
  <si>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</si>
  <si>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</si>
  <si>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</si>
  <si>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</si>
  <si>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</si>
  <si>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</si>
  <si>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</si>
  <si>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</si>
  <si>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</si>
  <si>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</si>
  <si>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</si>
  <si>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</si>
  <si>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</si>
  <si>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</si>
  <si>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</si>
  <si>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</si>
  <si>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</si>
  <si>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</si>
  <si>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</si>
  <si>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</si>
  <si>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</si>
  <si>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</si>
  <si>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</si>
  <si>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</si>
  <si>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</si>
  <si>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</si>
  <si>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</si>
  <si>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</si>
  <si>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</si>
  <si>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</si>
  <si>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</si>
  <si>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</si>
  <si>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</si>
  <si>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</si>
  <si>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</si>
  <si>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</si>
  <si>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</si>
  <si>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</si>
  <si>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</si>
  <si>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</si>
  <si>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</si>
  <si>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</si>
  <si>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</si>
  <si>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</si>
  <si>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</si>
  <si>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</si>
  <si>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</si>
  <si>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</si>
  <si>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</si>
  <si>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</si>
  <si>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</si>
  <si>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</si>
  <si>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</si>
  <si>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</si>
  <si>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</si>
  <si>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</si>
  <si>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</si>
  <si>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</si>
  <si>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</si>
  <si>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</si>
  <si>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</si>
  <si>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</si>
  <si>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</si>
  <si>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</si>
  <si>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</si>
  <si>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</si>
  <si>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</si>
  <si>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</si>
  <si>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</si>
  <si>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</si>
  <si>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</si>
  <si>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</si>
  <si>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</si>
  <si>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</si>
  <si>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</si>
  <si>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</si>
  <si>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</si>
  <si>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</si>
  <si>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</si>
  <si>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</si>
  <si>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</si>
  <si>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</si>
  <si>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</si>
  <si>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</si>
  <si>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</si>
  <si>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</si>
  <si>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</si>
  <si>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</si>
  <si>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</si>
  <si>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</si>
  <si>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</si>
  <si>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</si>
  <si>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</si>
  <si>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</si>
  <si>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</si>
  <si>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</si>
  <si>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</si>
  <si>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</si>
  <si>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</si>
  <si>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</si>
  <si>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</si>
  <si>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</si>
  <si>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</si>
  <si>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</si>
  <si>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</si>
  <si>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</si>
  <si>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</si>
  <si>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</si>
  <si>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</si>
  <si>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</si>
  <si>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</si>
  <si>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</si>
  <si>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</si>
  <si>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</si>
  <si>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</si>
  <si>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</si>
  <si>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</si>
  <si>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</si>
  <si>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</si>
  <si>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</si>
  <si>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</si>
  <si>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</si>
  <si>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</si>
  <si>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</si>
  <si>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</si>
  <si>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</si>
  <si>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</si>
  <si>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</si>
  <si>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</si>
  <si>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</si>
  <si>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</si>
  <si>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</si>
  <si>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</si>
  <si>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</si>
  <si>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</si>
  <si>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</si>
  <si>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</si>
  <si>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</si>
  <si>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</si>
  <si>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</si>
  <si>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</si>
  <si>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</si>
  <si>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</si>
  <si>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</si>
  <si>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</si>
  <si>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</si>
  <si>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</si>
  <si>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</si>
  <si>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</si>
  <si>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</si>
  <si>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</si>
  <si>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</si>
  <si>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</si>
  <si>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</si>
  <si>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</si>
  <si>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</si>
  <si>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</si>
  <si>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</si>
  <si>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</si>
  <si>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</si>
  <si>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</si>
  <si>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</si>
  <si>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</si>
  <si>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</si>
  <si>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</si>
  <si>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</si>
  <si>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</si>
  <si>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</si>
  <si>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</si>
  <si>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</si>
  <si>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</si>
  <si>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</si>
  <si>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</si>
  <si>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</si>
  <si>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</si>
  <si>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</si>
  <si>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</si>
  <si>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</si>
  <si>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</si>
  <si>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</si>
  <si>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</si>
  <si>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</si>
  <si>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</si>
  <si>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</si>
  <si>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</si>
  <si>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</si>
  <si>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</si>
  <si>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</si>
  <si>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</si>
  <si>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</si>
  <si>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</si>
  <si>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</si>
  <si>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</si>
  <si>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</si>
  <si>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</si>
  <si>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</si>
  <si>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</si>
  <si>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</si>
  <si>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</si>
  <si>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</si>
  <si>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</si>
  <si>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</si>
  <si>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</si>
  <si>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</si>
  <si>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</si>
  <si>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</si>
  <si>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</si>
  <si>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</si>
  <si>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</si>
  <si>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</si>
  <si>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</si>
  <si>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</si>
  <si>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</si>
  <si>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</si>
  <si>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</si>
  <si>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</si>
  <si>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</si>
  <si>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</si>
  <si>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</si>
  <si>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</si>
  <si>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</si>
  <si>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</si>
  <si>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</si>
  <si>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</si>
  <si>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</si>
  <si>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</si>
  <si>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</si>
  <si>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</si>
  <si>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</si>
  <si>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</si>
  <si>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</si>
  <si>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</si>
  <si>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</si>
  <si>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</si>
  <si>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</si>
  <si>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</si>
  <si>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</si>
  <si>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</si>
  <si>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</si>
  <si>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</si>
  <si>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</si>
  <si>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</si>
  <si>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</si>
  <si>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</si>
  <si>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</si>
  <si>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</si>
  <si>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</si>
  <si>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</si>
  <si>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</si>
  <si>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</si>
  <si>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</si>
  <si>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</si>
  <si>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</si>
  <si>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</si>
  <si>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</si>
  <si>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</si>
  <si>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</si>
  <si>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</si>
  <si>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</si>
  <si>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</si>
  <si>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</si>
  <si>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</si>
  <si>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</si>
  <si>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</si>
  <si>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</si>
  <si>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</si>
  <si>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</si>
  <si>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</si>
  <si>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</si>
  <si>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</si>
  <si>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</si>
  <si>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</si>
  <si>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</si>
  <si>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</si>
  <si>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</si>
  <si>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</si>
  <si>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</si>
  <si>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</si>
  <si>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</si>
  <si>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</si>
  <si>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</si>
  <si>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</si>
  <si>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</si>
  <si>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</si>
  <si>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</si>
  <si>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</si>
  <si>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</si>
  <si>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</si>
  <si>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</si>
  <si>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</si>
  <si>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</si>
  <si>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</si>
  <si>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</si>
  <si>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</si>
  <si>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</si>
  <si>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</si>
  <si>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</si>
  <si>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</si>
  <si>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</si>
  <si>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</si>
  <si>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</si>
  <si>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</si>
  <si>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</si>
  <si>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</si>
  <si>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</si>
  <si>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</si>
  <si>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</si>
  <si>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</si>
  <si>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</si>
  <si>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</si>
  <si>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</si>
  <si>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</si>
  <si>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</si>
  <si>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</si>
  <si>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</si>
  <si>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</si>
  <si>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</si>
  <si>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</si>
  <si>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</si>
  <si>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</si>
  <si>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</si>
  <si>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</si>
  <si>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</si>
  <si>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</si>
  <si>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</si>
  <si>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</si>
  <si>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</si>
  <si>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</si>
  <si>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</si>
  <si>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</si>
  <si>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</si>
  <si>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</si>
  <si>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</si>
  <si>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</si>
  <si>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</si>
  <si>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</si>
  <si>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</si>
  <si>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</si>
  <si>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</si>
  <si>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</si>
  <si>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</si>
  <si>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</si>
  <si>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</si>
  <si>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</si>
  <si>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</si>
  <si>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</si>
  <si>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</si>
  <si>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</si>
  <si>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</si>
  <si>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</si>
  <si>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</si>
  <si>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</si>
  <si>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</si>
  <si>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</si>
  <si>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</si>
  <si>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</si>
  <si>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</si>
  <si>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</si>
  <si>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</si>
  <si>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</si>
  <si>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</si>
  <si>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</si>
  <si>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</si>
  <si>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</si>
  <si>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</si>
  <si>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</si>
  <si>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</si>
  <si>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</si>
  <si>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</si>
  <si>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</si>
  <si>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</si>
  <si>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</si>
  <si>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</si>
  <si>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</si>
  <si>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</si>
  <si>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</si>
  <si>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</si>
  <si>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</si>
  <si>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</si>
  <si>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</si>
  <si>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</si>
  <si>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</si>
  <si>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</si>
  <si>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</si>
  <si>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</si>
  <si>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</si>
  <si>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</si>
  <si>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</si>
  <si>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</si>
  <si>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</si>
  <si>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</si>
  <si>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</si>
  <si>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</si>
  <si>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</si>
  <si>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</si>
  <si>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</si>
  <si>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</si>
  <si>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</si>
  <si>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</si>
  <si>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</si>
  <si>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</si>
  <si>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</si>
  <si>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</si>
  <si>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</si>
  <si>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</si>
  <si>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</si>
  <si>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</si>
  <si>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</si>
  <si>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</si>
  <si>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</si>
  <si>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</si>
  <si>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</si>
  <si>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</si>
  <si>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</si>
  <si>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</si>
  <si>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</si>
  <si>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</si>
  <si>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</si>
  <si>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</si>
  <si>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</si>
  <si>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</si>
  <si>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</si>
  <si>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</si>
  <si>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</si>
  <si>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</si>
  <si>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</si>
  <si>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</si>
  <si>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</si>
  <si>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</si>
  <si>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</si>
  <si>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</si>
  <si>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</si>
  <si>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</si>
  <si>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</si>
  <si>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</si>
  <si>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</si>
  <si>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</si>
  <si>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</si>
  <si>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</si>
  <si>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</si>
  <si>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</si>
  <si>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</si>
  <si>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</si>
  <si>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</si>
  <si>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</si>
  <si>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</si>
  <si>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</si>
  <si>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</si>
  <si>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</si>
  <si>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</si>
  <si>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</si>
  <si>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</si>
  <si>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</si>
  <si>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</si>
  <si>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</si>
  <si>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</si>
  <si>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</si>
  <si>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</si>
  <si>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</si>
  <si>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</si>
  <si>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</si>
  <si>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</si>
  <si>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</si>
  <si>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</si>
  <si>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</si>
  <si>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</si>
  <si>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</si>
  <si>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</si>
  <si>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</si>
  <si>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</si>
  <si>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</si>
  <si>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</si>
  <si>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</si>
  <si>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</si>
  <si>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</si>
  <si>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</si>
  <si>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</si>
  <si>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</si>
  <si>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</si>
  <si>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</si>
  <si>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</si>
  <si>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</si>
  <si>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</si>
  <si>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</si>
  <si>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</si>
  <si>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</si>
  <si>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</si>
  <si>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</si>
  <si>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</si>
  <si>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</si>
  <si>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</si>
  <si>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</si>
  <si>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</si>
  <si>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</si>
  <si>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</si>
  <si>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</si>
  <si>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</si>
  <si>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</si>
  <si>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</si>
  <si>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</si>
  <si>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</si>
  <si>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</si>
  <si>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</si>
  <si>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</si>
  <si>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</si>
  <si>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</si>
  <si>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</si>
  <si>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</si>
  <si>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</si>
  <si>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</si>
  <si>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</si>
  <si>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</si>
  <si>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</si>
  <si>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</si>
  <si>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</si>
  <si>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</si>
  <si>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</si>
  <si>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</si>
  <si>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</si>
  <si>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</si>
  <si>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</si>
  <si>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</si>
  <si>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</si>
  <si>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</si>
  <si>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</si>
  <si>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</si>
  <si>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</si>
  <si>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</si>
  <si>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</si>
  <si>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</si>
  <si>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</si>
  <si>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</si>
  <si>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</si>
  <si>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</si>
  <si>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</si>
  <si>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</si>
  <si>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</si>
  <si>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</si>
  <si>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</si>
  <si>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</si>
  <si>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</si>
  <si>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</si>
  <si>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</si>
  <si>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</si>
  <si>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</si>
  <si>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</si>
  <si>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</si>
  <si>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</si>
  <si>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</si>
  <si>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</si>
  <si>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</si>
  <si>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</si>
  <si>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</si>
  <si>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</si>
  <si>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</si>
  <si>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</si>
  <si>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</si>
  <si>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</si>
  <si>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</si>
  <si>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</si>
  <si>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</si>
  <si>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</si>
  <si>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</si>
  <si>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</si>
  <si>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</si>
  <si>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</si>
  <si>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</si>
  <si>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</si>
  <si>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</si>
  <si>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</si>
  <si>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</si>
  <si>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</si>
  <si>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</si>
  <si>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</si>
  <si>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</si>
  <si>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</si>
  <si>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</si>
  <si>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</si>
  <si>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</si>
  <si>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</si>
  <si>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</si>
  <si>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</si>
  <si>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</si>
  <si>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</si>
  <si>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</si>
  <si>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</si>
  <si>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</si>
  <si>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</si>
  <si>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</si>
  <si>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</si>
  <si>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</si>
  <si>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</si>
  <si>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</si>
  <si>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</si>
  <si>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</si>
  <si>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</si>
  <si>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</si>
  <si>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</si>
  <si>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</si>
  <si>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</si>
  <si>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</si>
  <si>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</si>
  <si>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</si>
  <si>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</si>
  <si>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</si>
  <si>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</si>
  <si>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</si>
  <si>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</si>
  <si>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</si>
  <si>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</si>
  <si>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</si>
  <si>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</si>
  <si>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</si>
  <si>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</si>
  <si>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</si>
  <si>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</si>
  <si>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</si>
  <si>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</si>
  <si>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</si>
  <si>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</si>
  <si>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</si>
  <si>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</si>
  <si>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</si>
  <si>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</si>
  <si>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</si>
  <si>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</si>
  <si>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</si>
  <si>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</si>
  <si>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</si>
  <si>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</si>
  <si>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</si>
  <si>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</si>
  <si>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</si>
  <si>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</si>
  <si>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</si>
  <si>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</si>
  <si>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</si>
  <si>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</si>
  <si>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</si>
  <si>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</si>
  <si>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</si>
  <si>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</si>
  <si>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</si>
  <si>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</si>
  <si>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</si>
  <si>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</si>
  <si>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</si>
  <si>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</si>
  <si>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</si>
  <si>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</si>
  <si>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</si>
  <si>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</si>
  <si>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</si>
  <si>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</si>
  <si>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</si>
  <si>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</si>
  <si>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</si>
  <si>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</si>
  <si>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</si>
  <si>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</si>
  <si>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</si>
  <si>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</si>
  <si>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</si>
  <si>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</si>
  <si>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</si>
  <si>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</si>
  <si>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</si>
  <si>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</si>
  <si>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</si>
  <si>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</si>
  <si>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</si>
  <si>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</si>
  <si>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</si>
  <si>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</si>
  <si>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</si>
  <si>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</si>
  <si>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</si>
  <si>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</si>
  <si>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</si>
  <si>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</si>
  <si>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</si>
  <si>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</si>
  <si>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</si>
  <si>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</si>
  <si>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</si>
  <si>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</si>
  <si>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</si>
  <si>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</si>
  <si>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</si>
  <si>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</si>
  <si>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</si>
  <si>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</si>
  <si>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</si>
  <si>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</si>
  <si>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</si>
  <si>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</si>
  <si>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</si>
  <si>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</si>
  <si>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</si>
  <si>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</si>
  <si>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</si>
  <si>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</si>
  <si>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</si>
  <si>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</si>
  <si>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</si>
  <si>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</si>
  <si>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</si>
  <si>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</si>
  <si>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</si>
  <si>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</si>
  <si>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</si>
  <si>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</si>
  <si>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</si>
  <si>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</si>
  <si>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</si>
  <si>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</si>
  <si>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</si>
  <si>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</si>
  <si>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</si>
  <si>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</si>
  <si>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</si>
  <si>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</si>
  <si>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</si>
  <si>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</si>
  <si>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</si>
  <si>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</si>
  <si>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</si>
  <si>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</si>
  <si>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</si>
  <si>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</si>
  <si>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</si>
  <si>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</si>
  <si>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</si>
  <si>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</si>
  <si>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</si>
  <si>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</si>
  <si>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</si>
  <si>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</si>
  <si>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</si>
  <si>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</si>
  <si>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</si>
  <si>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</si>
  <si>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</si>
  <si>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</si>
  <si>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</si>
  <si>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</si>
  <si>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</si>
  <si>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</si>
  <si>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</si>
  <si>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</si>
  <si>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</si>
  <si>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</si>
  <si>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</si>
  <si>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</si>
  <si>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</si>
  <si>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</si>
  <si>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</si>
  <si>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</si>
  <si>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</si>
  <si>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</si>
  <si>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</si>
  <si>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</si>
  <si>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</si>
  <si>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</si>
  <si>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</si>
  <si>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</si>
  <si>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</si>
  <si>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</si>
  <si>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</si>
  <si>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</si>
  <si>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</si>
  <si>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</si>
  <si>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</si>
  <si>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</si>
  <si>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</si>
  <si>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</si>
  <si>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</si>
  <si>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</si>
  <si>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</si>
  <si>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</si>
  <si>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</si>
  <si>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</si>
  <si>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</si>
  <si>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</si>
  <si>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</si>
  <si>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</si>
  <si>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</si>
  <si>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</si>
  <si>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</si>
  <si>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</si>
  <si>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</si>
  <si>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</si>
  <si>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</si>
  <si>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</si>
  <si>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</si>
  <si>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</si>
  <si>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</si>
  <si>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</si>
  <si>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</si>
  <si>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</si>
  <si>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</si>
  <si>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</si>
  <si>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</si>
  <si>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</si>
  <si>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</si>
  <si>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</si>
  <si>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</si>
  <si>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</si>
  <si>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</si>
  <si>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</si>
  <si>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</si>
  <si>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</si>
  <si>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</si>
  <si>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</si>
  <si>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</si>
  <si>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</si>
  <si>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</si>
  <si>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</si>
  <si>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</si>
  <si>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</si>
  <si>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</si>
  <si>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</si>
  <si>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</si>
  <si>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</si>
  <si>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</si>
  <si>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</si>
  <si>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</si>
  <si>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</si>
  <si>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</si>
  <si>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</si>
  <si>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</si>
  <si>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</si>
  <si>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</si>
  <si>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</si>
  <si>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</si>
  <si>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</si>
  <si>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</si>
  <si>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</si>
  <si>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</si>
  <si>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</si>
  <si>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</si>
  <si>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</si>
  <si>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</si>
  <si>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</si>
  <si>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</si>
  <si>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</si>
  <si>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</si>
  <si>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</si>
  <si>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</si>
  <si>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</si>
  <si>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</si>
  <si>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</si>
  <si>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</si>
  <si>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</si>
  <si>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</si>
  <si>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</si>
  <si>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</si>
  <si>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</si>
  <si>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</si>
  <si>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</si>
  <si>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</si>
  <si>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</si>
  <si>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</si>
  <si>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</si>
  <si>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</si>
  <si>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</si>
  <si>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</si>
  <si>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</si>
  <si>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</si>
  <si>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</si>
  <si>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</si>
  <si>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</si>
  <si>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</si>
  <si>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</si>
  <si>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</si>
  <si>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</si>
  <si>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</si>
  <si>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</si>
  <si>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</si>
  <si>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</si>
  <si>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</si>
  <si>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</si>
  <si>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</si>
  <si>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</si>
  <si>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</si>
  <si>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</si>
  <si>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</si>
  <si>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</si>
  <si>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</si>
  <si>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</si>
  <si>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</si>
  <si>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</si>
  <si>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</si>
  <si>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</si>
  <si>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</si>
  <si>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</si>
  <si>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</si>
  <si>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</si>
  <si>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</si>
  <si>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</si>
  <si>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</si>
  <si>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</si>
  <si>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</si>
  <si>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</si>
  <si>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</si>
  <si>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</si>
  <si>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</si>
  <si>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</si>
  <si>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</si>
  <si>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</si>
  <si>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</si>
  <si>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</si>
  <si>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</si>
  <si>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</si>
  <si>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</si>
  <si>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</si>
  <si>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</si>
  <si>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</si>
  <si>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</si>
  <si>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</si>
  <si>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</si>
  <si>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</si>
  <si>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</si>
  <si>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</si>
  <si>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</si>
  <si>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</si>
  <si>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</si>
  <si>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</si>
  <si>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</si>
  <si>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</si>
  <si>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</si>
  <si>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</si>
  <si>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</si>
  <si>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</si>
  <si>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</si>
  <si>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</si>
  <si>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</si>
  <si>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</si>
  <si>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</si>
  <si>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</si>
  <si>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</si>
  <si>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</si>
  <si>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</si>
  <si>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</si>
  <si>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</si>
  <si>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</si>
  <si>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</si>
  <si>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</si>
  <si>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</si>
  <si>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</si>
  <si>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</si>
  <si>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</si>
  <si>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</si>
  <si>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</si>
  <si>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</si>
  <si>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</si>
  <si>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</si>
  <si>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</si>
  <si>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</si>
  <si>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</si>
  <si>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</si>
  <si>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</si>
  <si>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</si>
  <si>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</si>
  <si>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</si>
  <si>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</si>
  <si>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</si>
  <si>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</si>
  <si>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</si>
  <si>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</si>
  <si>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</si>
  <si>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</si>
  <si>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</si>
  <si>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</si>
  <si>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</si>
  <si>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</si>
  <si>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</si>
  <si>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</si>
  <si>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</si>
  <si>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</si>
  <si>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</si>
  <si>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</si>
  <si>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</si>
  <si>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</si>
  <si>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</si>
  <si>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</si>
  <si>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</si>
  <si>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</si>
  <si>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</si>
  <si>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</si>
  <si>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</si>
  <si>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</si>
  <si>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</si>
  <si>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</si>
  <si>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</si>
  <si>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</si>
  <si>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</si>
  <si>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</si>
  <si>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</si>
  <si>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</si>
  <si>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</si>
  <si>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</si>
  <si>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</si>
  <si>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</si>
  <si>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</si>
  <si>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</si>
  <si>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</si>
  <si>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</si>
  <si>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</si>
  <si>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</si>
  <si>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</si>
  <si>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</si>
  <si>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</si>
  <si>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</si>
  <si>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</si>
  <si>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</si>
  <si>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</si>
  <si>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</si>
  <si>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</si>
  <si>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</si>
  <si>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</si>
  <si>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</si>
  <si>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</si>
  <si>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</si>
  <si>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</si>
  <si>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</si>
  <si>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</si>
  <si>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</si>
  <si>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</si>
  <si>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</si>
  <si>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</si>
  <si>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</si>
  <si>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</si>
  <si>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</si>
  <si>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</si>
  <si>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</si>
  <si>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</si>
  <si>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</si>
  <si>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</si>
  <si>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</si>
  <si>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</si>
  <si>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</si>
  <si>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</si>
  <si>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</si>
  <si>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</si>
  <si>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</si>
  <si>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</si>
  <si>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</si>
  <si>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</si>
  <si>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</si>
  <si>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</si>
  <si>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</si>
  <si>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</si>
  <si>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</si>
  <si>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</si>
  <si>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</si>
  <si>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</si>
  <si>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</si>
  <si>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</si>
  <si>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</si>
  <si>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</si>
  <si>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</si>
  <si>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</si>
  <si>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</si>
  <si>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</si>
  <si>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</si>
  <si>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</si>
  <si>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</si>
  <si>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</si>
  <si>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</si>
  <si>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</si>
  <si>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</si>
  <si>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</si>
  <si>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</si>
  <si>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</si>
  <si>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</si>
  <si>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</si>
  <si>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</si>
  <si>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</si>
  <si>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</si>
  <si>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</si>
  <si>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</si>
  <si>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</si>
  <si>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</si>
  <si>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</si>
  <si>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</si>
  <si>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</si>
  <si>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</si>
  <si>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</si>
  <si>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</si>
  <si>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</si>
  <si>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</si>
  <si>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</si>
  <si>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</si>
  <si>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</si>
  <si>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</si>
  <si>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</si>
  <si>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</si>
  <si>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</si>
  <si>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</si>
  <si>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</si>
  <si>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</si>
  <si>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</si>
  <si>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</si>
  <si>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</si>
  <si>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</si>
  <si>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</si>
  <si>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</si>
  <si>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</si>
  <si>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</si>
  <si>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</si>
  <si>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</si>
  <si>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</si>
  <si>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</si>
  <si>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</si>
  <si>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</si>
  <si>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</si>
  <si>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</si>
  <si>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</si>
  <si>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</si>
  <si>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</si>
  <si>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</si>
  <si>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</si>
  <si>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</si>
  <si>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</si>
  <si>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</si>
  <si>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</si>
  <si>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</si>
  <si>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</si>
  <si>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</si>
  <si>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</si>
  <si>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</si>
  <si>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</si>
  <si>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</si>
  <si>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</si>
  <si>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</si>
  <si>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</si>
  <si>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</si>
  <si>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</si>
  <si>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</si>
  <si>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</si>
  <si>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</si>
  <si>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</si>
  <si>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</si>
  <si>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</si>
  <si>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</si>
  <si>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</si>
  <si>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</si>
  <si>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</si>
  <si>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</si>
  <si>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</si>
  <si>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</si>
  <si>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</si>
  <si>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</si>
  <si>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</si>
  <si>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</si>
  <si>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</si>
  <si>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</si>
  <si>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</si>
  <si>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</si>
  <si>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</si>
  <si>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</si>
  <si>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</si>
  <si>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</si>
  <si>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</si>
  <si>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</si>
  <si>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</si>
  <si>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</si>
  <si>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</si>
  <si>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</si>
  <si>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</si>
  <si>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</si>
  <si>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</si>
  <si>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</si>
  <si>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</si>
  <si>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</si>
  <si>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</si>
  <si>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</si>
  <si>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</si>
  <si>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</si>
  <si>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</si>
  <si>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</si>
  <si>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</si>
  <si>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</si>
  <si>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</si>
  <si>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</si>
  <si>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</si>
  <si>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</si>
  <si>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</si>
  <si>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</si>
  <si>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</si>
  <si>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</si>
  <si>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</si>
  <si>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</si>
  <si>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</si>
  <si>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</si>
  <si>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</si>
  <si>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</si>
  <si>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</si>
  <si>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</si>
  <si>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</si>
  <si>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</si>
  <si>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</si>
  <si>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</si>
  <si>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</si>
  <si>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</si>
  <si>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</si>
  <si>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</si>
  <si>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</si>
  <si>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</si>
  <si>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</si>
  <si>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</si>
  <si>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</si>
  <si>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</si>
  <si>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</si>
  <si>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</si>
  <si>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</si>
  <si>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</si>
  <si>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</si>
  <si>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</si>
  <si>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</si>
  <si>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</si>
  <si>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</si>
  <si>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</si>
  <si>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</si>
  <si>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</si>
  <si>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</si>
  <si>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</si>
  <si>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</si>
  <si>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</si>
  <si>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</si>
  <si>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</si>
  <si>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</si>
  <si>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</si>
  <si>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</si>
  <si>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</si>
  <si>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</si>
  <si>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</si>
  <si>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</si>
  <si>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</si>
  <si>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</si>
  <si>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</si>
  <si>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</si>
  <si>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</si>
  <si>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</si>
  <si>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</si>
  <si>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</si>
  <si>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</si>
  <si>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</si>
  <si>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</si>
  <si>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</si>
  <si>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</si>
  <si>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</si>
  <si>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</si>
  <si>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</si>
  <si>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</si>
  <si>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</si>
  <si>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</si>
  <si>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</si>
  <si>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</si>
  <si>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</si>
  <si>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</si>
  <si>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</si>
  <si>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</si>
  <si>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</si>
  <si>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</si>
  <si>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</si>
  <si>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</si>
  <si>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</si>
  <si>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</si>
  <si>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</si>
  <si>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</si>
  <si>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</si>
  <si>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</si>
  <si>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</si>
  <si>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</si>
  <si>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</si>
  <si>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</si>
  <si>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</si>
  <si>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</si>
  <si>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</si>
  <si>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</si>
  <si>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</si>
  <si>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</si>
  <si>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</si>
  <si>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</si>
  <si>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</si>
  <si>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</si>
  <si>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</si>
  <si>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</si>
  <si>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</si>
  <si>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</si>
  <si>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</si>
  <si>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</si>
  <si>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</si>
  <si>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</si>
  <si>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</si>
  <si>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</si>
  <si>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</si>
  <si>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</si>
  <si>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</si>
  <si>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</si>
  <si>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</si>
  <si>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</si>
  <si>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</si>
  <si>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</si>
  <si>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</si>
  <si>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</si>
  <si>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</si>
  <si>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</si>
  <si>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</si>
  <si>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</si>
  <si>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</si>
  <si>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</si>
  <si>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</si>
  <si>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</si>
  <si>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</si>
  <si>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</si>
  <si>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</si>
  <si>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</si>
  <si>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</si>
  <si>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</si>
  <si>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</si>
  <si>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</si>
  <si>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</si>
  <si>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</si>
  <si>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</si>
  <si>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</si>
  <si>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</si>
  <si>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</si>
  <si>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</si>
  <si>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</si>
  <si>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</si>
  <si>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</si>
  <si>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</si>
  <si>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</si>
  <si>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</si>
  <si>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</si>
  <si>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</si>
  <si>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</si>
  <si>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</si>
  <si>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</si>
  <si>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</si>
  <si>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</si>
  <si>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</si>
  <si>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</si>
  <si>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</si>
  <si>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</si>
  <si>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</si>
  <si>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</si>
  <si>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</si>
  <si>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</si>
  <si>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</si>
  <si>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</si>
  <si>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</si>
  <si>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</si>
  <si>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</si>
  <si>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</si>
  <si>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</si>
  <si>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</si>
  <si>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</si>
  <si>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</si>
  <si>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</si>
  <si>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</si>
  <si>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</si>
  <si>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</si>
  <si>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</si>
  <si>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</si>
  <si>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</si>
  <si>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</si>
  <si>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</si>
  <si>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</si>
  <si>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</si>
  <si>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</si>
  <si>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</si>
  <si>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</si>
  <si>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</si>
  <si>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</si>
  <si>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</si>
  <si>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</si>
  <si>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</si>
  <si>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</si>
  <si>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</si>
  <si>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</si>
  <si>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</si>
  <si>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</si>
  <si>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</si>
  <si>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</si>
  <si>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</si>
  <si>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</si>
  <si>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</si>
  <si>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</si>
  <si>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</si>
  <si>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</si>
  <si>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</si>
  <si>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</si>
  <si>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</si>
  <si>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</si>
  <si>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</si>
  <si>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</si>
  <si>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</si>
  <si>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</si>
  <si>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</si>
  <si>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</si>
  <si>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</si>
  <si>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</si>
  <si>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</si>
  <si>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</si>
  <si>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</si>
  <si>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</si>
  <si>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</si>
  <si>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</si>
  <si>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</si>
  <si>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</si>
  <si>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</si>
  <si>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</si>
  <si>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</si>
  <si>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</si>
  <si>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</si>
  <si>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</si>
  <si>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</si>
  <si>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</si>
  <si>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</si>
  <si>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</si>
  <si>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</si>
  <si>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</si>
  <si>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</si>
  <si>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</si>
  <si>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</si>
  <si>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</si>
  <si>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</si>
  <si>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</si>
  <si>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</si>
  <si>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</si>
  <si>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</si>
  <si>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</si>
  <si>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</si>
  <si>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</si>
  <si>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</si>
  <si>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</si>
  <si>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</si>
  <si>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</si>
  <si>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</si>
  <si>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</si>
  <si>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</si>
  <si>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</si>
  <si>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</si>
  <si>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</si>
  <si>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</si>
  <si>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</si>
  <si>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</si>
  <si>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</si>
  <si>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</si>
  <si>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</si>
  <si>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</si>
  <si>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</si>
  <si>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</si>
  <si>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</si>
  <si>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</si>
  <si>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</si>
  <si>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</si>
  <si>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</si>
  <si>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</si>
  <si>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</si>
  <si>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</si>
  <si>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</si>
  <si>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</si>
  <si>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</si>
  <si>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</si>
  <si>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</si>
  <si>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</si>
  <si>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</si>
  <si>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</si>
  <si>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</si>
  <si>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</si>
  <si>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</si>
  <si>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</si>
  <si>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</si>
  <si>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</si>
  <si>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</si>
  <si>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</si>
  <si>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</si>
  <si>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</si>
  <si>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</si>
  <si>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</si>
  <si>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</si>
  <si>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</si>
  <si>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</si>
  <si>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</si>
  <si>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</si>
  <si>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</si>
  <si>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</si>
  <si>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</si>
  <si>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</si>
  <si>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</si>
  <si>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</si>
  <si>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</si>
  <si>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</si>
  <si>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</si>
  <si>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</si>
  <si>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</si>
  <si>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</si>
  <si>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</si>
  <si>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</si>
  <si>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</si>
  <si>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</si>
  <si>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</si>
  <si>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</si>
  <si>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</si>
  <si>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</si>
  <si>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</si>
  <si>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</si>
  <si>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</si>
  <si>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</si>
  <si>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</si>
  <si>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</si>
  <si>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</si>
  <si>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</si>
  <si>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</si>
  <si>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</si>
  <si>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</si>
  <si>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</si>
  <si>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</si>
  <si>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</si>
  <si>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</si>
  <si>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</si>
  <si>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</si>
  <si>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</si>
  <si>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</si>
  <si>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</si>
  <si>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</si>
  <si>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</si>
  <si>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</si>
  <si>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</si>
  <si>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</si>
  <si>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</si>
  <si>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</si>
  <si>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</si>
  <si>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</si>
  <si>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</si>
  <si>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</si>
  <si>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</si>
  <si>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</si>
  <si>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</si>
  <si>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</si>
  <si>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</si>
  <si>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</si>
  <si>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</si>
  <si>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</si>
  <si>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</si>
  <si>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</si>
  <si>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</si>
  <si>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</si>
  <si>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</si>
  <si>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</si>
  <si>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</si>
  <si>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</si>
  <si>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</si>
  <si>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</si>
  <si>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</si>
  <si>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</si>
  <si>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</si>
  <si>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</si>
  <si>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</si>
  <si>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</si>
  <si>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</si>
  <si>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</si>
  <si>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</si>
  <si>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</si>
  <si>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</si>
  <si>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</si>
  <si>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</si>
  <si>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</si>
  <si>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</si>
  <si>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</si>
  <si>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</si>
  <si>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</si>
  <si>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</si>
  <si>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</si>
  <si>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</si>
  <si>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</si>
  <si>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</si>
  <si>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</si>
  <si>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</si>
  <si>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</si>
  <si>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</si>
  <si>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</si>
  <si>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</si>
  <si>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</si>
  <si>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</si>
  <si>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</si>
  <si>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</si>
  <si>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</si>
  <si>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</si>
  <si>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</si>
  <si>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</si>
  <si>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</si>
  <si>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</si>
  <si>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</si>
  <si>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</si>
  <si>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</si>
  <si>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</si>
  <si>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</si>
  <si>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</si>
  <si>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</si>
  <si>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</si>
  <si>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</si>
  <si>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</si>
  <si>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</si>
  <si>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</si>
  <si>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</si>
  <si>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</si>
  <si>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</si>
  <si>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</si>
  <si>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</si>
  <si>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</si>
  <si>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</si>
  <si>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</si>
  <si>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</si>
  <si>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</si>
  <si>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</si>
  <si>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</si>
  <si>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</si>
  <si>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</si>
  <si>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</si>
  <si>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</si>
  <si>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</si>
  <si>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</si>
  <si>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</si>
  <si>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</si>
  <si>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</si>
  <si>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</si>
  <si>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</si>
  <si>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</si>
  <si>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</si>
  <si>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</si>
  <si>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</si>
  <si>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</si>
  <si>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</si>
  <si>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</si>
  <si>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</si>
  <si>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</si>
  <si>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</si>
  <si>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</si>
  <si>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</si>
  <si>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</si>
  <si>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</si>
  <si>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</si>
  <si>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</si>
  <si>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</si>
  <si>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</si>
  <si>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</si>
  <si>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</si>
  <si>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</si>
  <si>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</si>
  <si>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</si>
  <si>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</si>
  <si>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</si>
  <si>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</si>
  <si>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</si>
  <si>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</si>
  <si>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</si>
  <si>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</si>
  <si>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</si>
  <si>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</si>
  <si>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</si>
  <si>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</si>
  <si>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</si>
  <si>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</si>
  <si>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</si>
  <si>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</si>
  <si>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</si>
  <si>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</si>
  <si>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</si>
  <si>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</si>
  <si>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</si>
  <si>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</si>
  <si>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</si>
  <si>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</si>
  <si>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</si>
  <si>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</si>
  <si>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</si>
  <si>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</si>
  <si>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</si>
  <si>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</si>
  <si>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</si>
  <si>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</si>
  <si>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</si>
  <si>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</si>
  <si>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</si>
  <si>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</si>
  <si>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</si>
  <si>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</si>
  <si>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</si>
  <si>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</si>
  <si>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</si>
  <si>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</si>
  <si>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</si>
  <si>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</si>
  <si>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</si>
  <si>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</si>
  <si>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</si>
  <si>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</si>
  <si>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</si>
  <si>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</si>
  <si>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</si>
  <si>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</si>
  <si>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</si>
  <si>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</si>
  <si>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</si>
  <si>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</si>
  <si>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</si>
  <si>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</si>
  <si>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</si>
  <si>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</si>
  <si>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</si>
  <si>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</si>
  <si>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</si>
  <si>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</si>
  <si>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</si>
  <si>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</si>
  <si>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</si>
  <si>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</si>
  <si>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</si>
  <si>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</si>
  <si>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</si>
  <si>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</si>
  <si>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</si>
  <si>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</si>
  <si>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</si>
  <si>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</si>
  <si>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</si>
  <si>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</si>
  <si>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</si>
  <si>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</si>
  <si>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</si>
  <si>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</si>
  <si>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</si>
  <si>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</si>
  <si>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</si>
  <si>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</si>
  <si>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</si>
  <si>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</si>
  <si>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</si>
  <si>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</si>
  <si>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</si>
  <si>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</si>
  <si>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</si>
  <si>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</si>
  <si>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</si>
  <si>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</si>
  <si>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</si>
  <si>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</si>
  <si>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</si>
  <si>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</si>
  <si>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</si>
  <si>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</si>
  <si>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</si>
  <si>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</si>
  <si>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</si>
  <si>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</si>
  <si>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</si>
  <si>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</si>
  <si>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</si>
  <si>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</si>
  <si>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</si>
  <si>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</si>
  <si>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</si>
  <si>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</si>
  <si>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</si>
  <si>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</si>
  <si>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</si>
  <si>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</si>
  <si>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</si>
  <si>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</si>
  <si>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</si>
  <si>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</si>
  <si>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</si>
  <si>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</si>
  <si>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</si>
  <si>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</si>
  <si>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</si>
  <si>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</si>
  <si>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</si>
  <si>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</si>
  <si>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</si>
  <si>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</si>
  <si>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</si>
  <si>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</si>
  <si>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</si>
  <si>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</si>
  <si>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</si>
  <si>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</si>
  <si>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</si>
  <si>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</si>
  <si>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</si>
  <si>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</si>
  <si>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</si>
  <si>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</si>
  <si>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</si>
  <si>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</si>
  <si>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</si>
  <si>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</si>
  <si>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</si>
  <si>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</si>
  <si>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</si>
  <si>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</si>
  <si>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</si>
  <si>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</si>
  <si>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</si>
  <si>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</si>
  <si>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</si>
  <si>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</si>
  <si>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</si>
  <si>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</si>
  <si>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</si>
  <si>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</si>
  <si>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</si>
  <si>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</si>
  <si>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</si>
  <si>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</si>
  <si>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</si>
  <si>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</si>
  <si>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</si>
  <si>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</si>
  <si>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</si>
  <si>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</si>
  <si>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</si>
  <si>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</si>
  <si>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</si>
  <si>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</si>
  <si>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</si>
  <si>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</si>
  <si>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</si>
  <si>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</si>
  <si>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</si>
  <si>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</si>
  <si>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</si>
  <si>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</si>
  <si>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</si>
  <si>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</si>
  <si>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</si>
  <si>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</si>
  <si>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</si>
  <si>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</si>
  <si>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</si>
  <si>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</si>
  <si>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</si>
  <si>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</si>
  <si>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</si>
  <si>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</si>
  <si>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</si>
  <si>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</si>
  <si>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</si>
  <si>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</si>
  <si>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</si>
  <si>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</si>
  <si>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</si>
  <si>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</si>
  <si>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</si>
  <si>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</si>
  <si>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</si>
  <si>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</si>
  <si>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</si>
  <si>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</si>
  <si>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</si>
  <si>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</si>
  <si>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</si>
  <si>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</si>
  <si>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</si>
  <si>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</si>
  <si>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</si>
  <si>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</si>
  <si>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</si>
  <si>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</si>
  <si>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</si>
  <si>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</si>
  <si>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</si>
  <si>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</si>
  <si>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</si>
  <si>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</si>
  <si>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</si>
  <si>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</si>
  <si>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</si>
  <si>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</si>
  <si>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</si>
  <si>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</si>
  <si>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</si>
  <si>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</si>
  <si>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</si>
  <si>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</si>
  <si>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</si>
  <si>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</si>
  <si>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</si>
  <si>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</si>
  <si>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</si>
  <si>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</si>
  <si>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</si>
  <si>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</si>
  <si>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</si>
  <si>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</si>
  <si>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</si>
  <si>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</si>
  <si>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</si>
  <si>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</si>
  <si>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</si>
  <si>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</si>
  <si>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</si>
  <si>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</si>
  <si>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</si>
  <si>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</si>
  <si>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</si>
  <si>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</si>
  <si>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</si>
  <si>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</si>
  <si>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</si>
  <si>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</si>
  <si>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</si>
  <si>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</si>
  <si>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</si>
  <si>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</si>
  <si>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</si>
  <si>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</si>
  <si>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</si>
  <si>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</si>
  <si>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</si>
  <si>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</si>
  <si>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</si>
  <si>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</si>
  <si>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</si>
  <si>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</si>
  <si>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</si>
  <si>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</si>
  <si>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</si>
  <si>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</si>
  <si>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</si>
  <si>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</si>
  <si>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</si>
  <si>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</si>
  <si>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</si>
  <si>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</si>
  <si>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</si>
  <si>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</si>
  <si>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</si>
  <si>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</si>
  <si>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</si>
  <si>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</si>
  <si>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</si>
  <si>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</si>
  <si>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</si>
  <si>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</si>
  <si>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</si>
  <si>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</si>
  <si>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</si>
  <si>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</si>
  <si>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</si>
  <si>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</si>
  <si>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</si>
  <si>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</si>
  <si>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</si>
  <si>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</si>
  <si>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</si>
  <si>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</si>
  <si>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</si>
  <si>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</si>
  <si>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</si>
  <si>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</si>
  <si>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</si>
  <si>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</si>
  <si>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</si>
  <si>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</si>
  <si>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</si>
  <si>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</si>
  <si>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</si>
  <si>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</si>
  <si>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</si>
  <si>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</si>
  <si>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</si>
  <si>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</si>
  <si>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</si>
  <si>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</si>
  <si>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</si>
  <si>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</si>
  <si>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</si>
  <si>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</si>
  <si>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</si>
  <si>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</si>
  <si>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</si>
  <si>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</si>
  <si>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</si>
  <si>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</si>
  <si>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</si>
  <si>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</si>
  <si>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</si>
  <si>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</si>
  <si>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</si>
  <si>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</si>
  <si>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</si>
  <si>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</si>
  <si>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</si>
  <si>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</si>
  <si>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</si>
  <si>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</si>
  <si>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</si>
  <si>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</si>
  <si>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</si>
  <si>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</si>
  <si>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</si>
  <si>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</si>
  <si>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</si>
  <si>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</si>
  <si>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</si>
  <si>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</si>
  <si>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</si>
  <si>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</si>
  <si>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</si>
  <si>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</si>
  <si>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</si>
  <si>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</si>
  <si>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</si>
  <si>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</si>
  <si>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</si>
  <si>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</si>
  <si>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</si>
  <si>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</si>
  <si>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</si>
  <si>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</si>
  <si>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</si>
  <si>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</si>
  <si>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</si>
  <si>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</si>
  <si>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</si>
  <si>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</si>
  <si>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</si>
  <si>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</si>
  <si>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</si>
  <si>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</si>
  <si>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</si>
  <si>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</si>
  <si>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</si>
  <si>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</si>
  <si>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</si>
  <si>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</si>
  <si>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</si>
  <si>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</si>
  <si>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</si>
  <si>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</si>
  <si>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</si>
  <si>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</si>
  <si>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</si>
  <si>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</si>
  <si>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</si>
  <si>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</si>
  <si>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</si>
  <si>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</si>
  <si>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</si>
  <si>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</si>
  <si>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</si>
  <si>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</si>
  <si>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</si>
  <si>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</si>
  <si>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</si>
  <si>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</si>
  <si>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</si>
  <si>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</si>
  <si>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</si>
  <si>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</si>
  <si>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</si>
  <si>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</si>
  <si>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</si>
  <si>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</si>
  <si>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</si>
  <si>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</si>
  <si>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</si>
  <si>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</si>
  <si>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</si>
  <si>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</si>
  <si>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</si>
  <si>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</si>
  <si>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</si>
  <si>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</si>
  <si>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</si>
  <si>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</si>
  <si>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</si>
  <si>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</si>
  <si>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</si>
  <si>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</si>
  <si>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</si>
  <si>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</si>
  <si>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</si>
  <si>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</si>
  <si>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</si>
  <si>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</si>
  <si>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</si>
  <si>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</si>
  <si>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</si>
  <si>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</si>
  <si>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</si>
  <si>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</si>
  <si>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</si>
  <si>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</si>
  <si>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</si>
  <si>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</si>
  <si>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</si>
  <si>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</si>
  <si>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</si>
  <si>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</si>
  <si>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</si>
  <si>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</si>
  <si>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</si>
  <si>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</si>
  <si>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</si>
  <si>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</si>
  <si>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</si>
  <si>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</si>
  <si>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</si>
  <si>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</si>
  <si>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</si>
  <si>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</si>
  <si>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</si>
  <si>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</si>
  <si>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</si>
  <si>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</si>
  <si>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</si>
  <si>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</si>
  <si>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</si>
  <si>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</si>
  <si>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</si>
  <si>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</si>
  <si>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</si>
  <si>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</si>
  <si>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</si>
  <si>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</si>
  <si>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</si>
  <si>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</si>
  <si>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</si>
  <si>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</si>
  <si>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</si>
  <si>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</si>
  <si>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</si>
  <si>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</si>
  <si>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</si>
  <si>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</si>
  <si>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</si>
  <si>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</si>
  <si>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</si>
  <si>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</si>
  <si>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</si>
  <si>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</si>
  <si>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</si>
  <si>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</si>
  <si>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</si>
  <si>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</si>
  <si>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</si>
  <si>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</si>
  <si>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</si>
  <si>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</si>
  <si>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</si>
  <si>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</si>
  <si>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</si>
  <si>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</si>
  <si>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</si>
  <si>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</si>
  <si>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</si>
  <si>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</si>
  <si>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</si>
  <si>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</si>
  <si>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</si>
  <si>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</si>
  <si>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</si>
  <si>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</si>
  <si>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</si>
  <si>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</si>
  <si>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</si>
  <si>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</si>
  <si>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</si>
  <si>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</si>
  <si>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</si>
  <si>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</si>
  <si>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</si>
  <si>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</si>
  <si>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</si>
  <si>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</si>
  <si>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</si>
  <si>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</si>
  <si>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</si>
  <si>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</si>
  <si>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</si>
  <si>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</si>
  <si>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</si>
  <si>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</si>
  <si>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</si>
  <si>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</si>
  <si>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</si>
  <si>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</si>
  <si>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</si>
  <si>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</si>
  <si>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</si>
  <si>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</si>
  <si>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</si>
  <si>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</si>
  <si>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</si>
  <si>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</si>
  <si>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</si>
  <si>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</si>
  <si>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</si>
  <si>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</si>
  <si>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</si>
  <si>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</si>
  <si>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</si>
  <si>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</si>
  <si>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</si>
  <si>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</si>
  <si>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</si>
  <si>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</si>
  <si>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</si>
  <si>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</si>
  <si>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</si>
  <si>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</si>
  <si>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</si>
  <si>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</si>
  <si>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</si>
  <si>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</si>
  <si>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</si>
  <si>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</si>
  <si>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</si>
  <si>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</si>
  <si>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</si>
  <si>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</si>
  <si>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</si>
  <si>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</si>
  <si>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</si>
  <si>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</si>
  <si>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</si>
  <si>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</si>
  <si>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</si>
  <si>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</si>
  <si>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</si>
  <si>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</si>
  <si>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</si>
  <si>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</si>
  <si>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</si>
  <si>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</si>
  <si>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</si>
  <si>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</si>
  <si>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</si>
  <si>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</si>
  <si>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</si>
  <si>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</si>
  <si>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</si>
  <si>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</si>
  <si>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</si>
  <si>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</si>
  <si>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</si>
  <si>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</si>
  <si>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</si>
  <si>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</si>
  <si>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</si>
  <si>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</si>
  <si>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</si>
  <si>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</si>
  <si>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</si>
  <si>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</si>
  <si>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</si>
  <si>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</si>
  <si>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</si>
  <si>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</si>
  <si>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</si>
  <si>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</si>
  <si>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</si>
  <si>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</si>
  <si>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</si>
  <si>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</si>
  <si>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</si>
  <si>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</si>
  <si>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</si>
  <si>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</si>
  <si>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</si>
  <si>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</si>
  <si>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</si>
  <si>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</si>
  <si>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</si>
  <si>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</si>
  <si>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</si>
  <si>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</si>
  <si>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</si>
  <si>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</si>
  <si>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</si>
  <si>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</si>
  <si>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</si>
  <si>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</si>
  <si>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</si>
  <si>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</si>
  <si>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</si>
  <si>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</si>
  <si>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</si>
  <si>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</si>
  <si>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</si>
  <si>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</si>
  <si>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</si>
  <si>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</si>
  <si>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</si>
  <si>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</si>
  <si>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</si>
  <si>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</si>
  <si>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</si>
  <si>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</si>
  <si>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</si>
  <si>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</si>
  <si>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</si>
  <si>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</si>
  <si>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</si>
  <si>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</si>
  <si>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</si>
  <si>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</si>
  <si>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</si>
  <si>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</si>
  <si>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</si>
  <si>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</si>
  <si>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</si>
  <si>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</si>
  <si>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</si>
  <si>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</si>
  <si>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</si>
  <si>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</si>
  <si>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</si>
  <si>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</si>
  <si>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</si>
  <si>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</si>
  <si>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</si>
  <si>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</si>
  <si>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</si>
  <si>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</si>
  <si>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</si>
  <si>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</si>
  <si>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</si>
  <si>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</si>
  <si>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</si>
  <si>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</si>
  <si>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</si>
  <si>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</si>
  <si>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</si>
  <si>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</si>
  <si>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</si>
  <si>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</si>
  <si>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</si>
  <si>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</si>
  <si>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</si>
  <si>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</si>
  <si>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</si>
  <si>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</si>
  <si>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</si>
  <si>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</si>
  <si>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</si>
  <si>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</si>
  <si>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</si>
  <si>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</si>
  <si>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</si>
  <si>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</si>
  <si>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</si>
  <si>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</si>
  <si>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</si>
  <si>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</si>
  <si>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</si>
  <si>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</si>
  <si>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</si>
  <si>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</si>
  <si>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</si>
  <si>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</si>
  <si>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</si>
  <si>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</si>
  <si>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</si>
  <si>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</si>
  <si>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</si>
  <si>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</si>
  <si>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</si>
  <si>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</si>
  <si>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</si>
  <si>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</si>
  <si>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</si>
  <si>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</si>
  <si>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</si>
  <si>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</si>
  <si>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</si>
  <si>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</si>
  <si>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</si>
  <si>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</si>
  <si>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</si>
  <si>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</si>
  <si>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</si>
  <si>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</si>
  <si>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</si>
  <si>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</si>
  <si>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</si>
  <si>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</si>
  <si>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</si>
  <si>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</si>
  <si>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</si>
  <si>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</si>
  <si>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</si>
  <si>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</si>
  <si>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</si>
  <si>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</si>
  <si>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</si>
  <si>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</si>
  <si>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</si>
  <si>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</si>
  <si>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</si>
  <si>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</si>
  <si>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</si>
  <si>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</si>
  <si>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</si>
  <si>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</si>
  <si>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</si>
  <si>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</si>
  <si>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</si>
  <si>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</si>
  <si>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</si>
  <si>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</si>
  <si>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</si>
  <si>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</si>
  <si>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</si>
  <si>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</si>
  <si>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</si>
  <si>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</si>
  <si>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</si>
  <si>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</si>
  <si>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</si>
  <si>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</si>
  <si>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</si>
  <si>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</si>
  <si>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</si>
  <si>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</si>
  <si>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</si>
  <si>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</si>
  <si>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</si>
  <si>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</si>
  <si>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</si>
  <si>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</si>
  <si>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</si>
  <si>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</si>
  <si>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</si>
  <si>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</si>
  <si>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</si>
  <si>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</si>
  <si>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</si>
  <si>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</si>
  <si>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</si>
  <si>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</si>
  <si>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</si>
  <si>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</si>
  <si>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</si>
  <si>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</si>
  <si>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</si>
  <si>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</si>
  <si>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</si>
  <si>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</si>
  <si>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</si>
  <si>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</si>
  <si>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</si>
  <si>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</si>
  <si>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</si>
  <si>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</si>
  <si>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</si>
  <si>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</si>
  <si>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</si>
  <si>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</si>
  <si>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</si>
  <si>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</si>
  <si>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</si>
  <si>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</si>
  <si>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</si>
  <si>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</si>
  <si>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</si>
  <si>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</si>
  <si>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</si>
  <si>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</si>
  <si>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</si>
  <si>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</si>
  <si>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</si>
  <si>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</si>
  <si>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</si>
  <si>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</si>
  <si>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</si>
  <si>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</si>
  <si>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</si>
  <si>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</si>
  <si>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</si>
  <si>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</si>
  <si>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</si>
  <si>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</si>
  <si>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</si>
  <si>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</si>
  <si>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</si>
  <si>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</si>
  <si>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</si>
  <si>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</si>
  <si>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</si>
  <si>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</si>
  <si>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</si>
  <si>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</si>
  <si>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</si>
  <si>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</si>
  <si>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</si>
  <si>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</si>
  <si>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</si>
  <si>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</si>
  <si>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</si>
  <si>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</si>
  <si>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</si>
  <si>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</si>
  <si>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</si>
  <si>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</si>
  <si>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</si>
  <si>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</si>
  <si>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</si>
  <si>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</si>
  <si>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</si>
  <si>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</si>
  <si>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</si>
  <si>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</si>
  <si>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</si>
  <si>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</si>
  <si>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</si>
  <si>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</si>
  <si>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</si>
  <si>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</si>
  <si>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</si>
  <si>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</si>
  <si>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</si>
  <si>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</si>
  <si>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</si>
  <si>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</si>
  <si>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</si>
  <si>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</si>
  <si>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</si>
  <si>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</si>
  <si>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</si>
  <si>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</si>
  <si>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</si>
  <si>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</si>
  <si>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</si>
  <si>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</si>
  <si>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</si>
  <si>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</si>
  <si>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</si>
  <si>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</si>
  <si>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</si>
  <si>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</si>
  <si>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</si>
  <si>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</si>
  <si>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</si>
  <si>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</si>
  <si>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</si>
  <si>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</si>
  <si>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</si>
  <si>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</si>
  <si>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</si>
  <si>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</si>
  <si>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</si>
  <si>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</si>
  <si>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</si>
  <si>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</si>
  <si>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</si>
  <si>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</si>
  <si>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</si>
  <si>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</si>
  <si>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</si>
  <si>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</si>
  <si>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</si>
  <si>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</si>
  <si>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</si>
  <si>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</si>
  <si>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</si>
  <si>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</si>
  <si>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</si>
  <si>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</si>
  <si>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</si>
  <si>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</si>
  <si>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</si>
  <si>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</si>
  <si>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</si>
  <si>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</si>
  <si>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</si>
  <si>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</si>
  <si>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</si>
  <si>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</si>
  <si>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</si>
  <si>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</si>
  <si>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</si>
  <si>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</si>
  <si>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</si>
  <si>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</si>
  <si>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</si>
  <si>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</si>
  <si>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</si>
  <si>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</si>
  <si>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</si>
  <si>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</si>
  <si>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</si>
  <si>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</si>
  <si>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</si>
  <si>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</si>
  <si>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</si>
  <si>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</si>
  <si>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</si>
  <si>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</si>
  <si>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</si>
  <si>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</si>
  <si>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</si>
  <si>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</si>
  <si>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</si>
  <si>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</si>
  <si>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</si>
  <si>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</si>
  <si>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</si>
  <si>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</si>
  <si>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</si>
  <si>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</si>
  <si>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</si>
  <si>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</si>
  <si>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</si>
  <si>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</si>
  <si>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</si>
  <si>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</si>
  <si>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</si>
  <si>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</si>
  <si>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</si>
  <si>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</si>
  <si>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</si>
  <si>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</si>
  <si>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</si>
  <si>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</si>
  <si>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</si>
  <si>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</si>
  <si>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</si>
  <si>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</si>
  <si>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</si>
  <si>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</si>
  <si>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</si>
  <si>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</si>
  <si>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</si>
  <si>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</si>
  <si>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</si>
  <si>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</si>
  <si>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</si>
  <si>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</si>
  <si>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</si>
  <si>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</si>
  <si>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</si>
  <si>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</si>
  <si>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</si>
  <si>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</si>
  <si>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</si>
  <si>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</si>
  <si>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</si>
  <si>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</si>
  <si>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</si>
  <si>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</si>
  <si>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</si>
  <si>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</si>
  <si>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</si>
  <si>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</si>
  <si>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</si>
  <si>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</si>
  <si>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</si>
  <si>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</si>
  <si>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</si>
  <si>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</si>
  <si>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</si>
  <si>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</si>
  <si>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</si>
  <si>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</si>
  <si>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</si>
  <si>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</si>
  <si>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</si>
  <si>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</si>
  <si>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</si>
  <si>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</si>
  <si>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</si>
  <si>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</si>
  <si>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</si>
  <si>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</si>
  <si>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</si>
  <si>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</si>
  <si>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</si>
  <si>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</si>
  <si>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</si>
  <si>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</si>
  <si>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</si>
  <si>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</si>
  <si>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</si>
  <si>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</si>
  <si>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</si>
  <si>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</si>
  <si>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</si>
  <si>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</si>
  <si>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</si>
  <si>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</si>
  <si>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</si>
  <si>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</si>
  <si>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</si>
  <si>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</si>
  <si>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</si>
  <si>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</si>
  <si>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</si>
  <si>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</si>
  <si>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</si>
  <si>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</si>
  <si>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</si>
  <si>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</si>
  <si>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</si>
  <si>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</si>
  <si>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</si>
  <si>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</si>
  <si>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</si>
  <si>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</si>
  <si>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</si>
  <si>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</si>
  <si>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</si>
  <si>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</si>
  <si>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</si>
  <si>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</si>
  <si>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</si>
  <si>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</si>
  <si>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</si>
  <si>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</si>
  <si>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</si>
  <si>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</si>
  <si>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</si>
  <si>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</si>
  <si>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</si>
  <si>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</si>
  <si>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</si>
  <si>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</si>
  <si>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</si>
  <si>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</si>
  <si>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</si>
  <si>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</si>
  <si>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</si>
  <si>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</si>
  <si>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</si>
  <si>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</si>
  <si>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</si>
  <si>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</si>
  <si>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</si>
  <si>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</si>
  <si>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</si>
  <si>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</si>
  <si>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</si>
  <si>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</si>
  <si>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</si>
  <si>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</si>
  <si>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</si>
  <si>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</si>
  <si>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</si>
  <si>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</si>
  <si>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</si>
  <si>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</si>
  <si>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</si>
  <si>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</si>
  <si>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</si>
  <si>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</si>
  <si>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</si>
  <si>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</si>
  <si>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</si>
  <si>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</si>
  <si>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</si>
  <si>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</si>
  <si>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</si>
  <si>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</si>
  <si>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</si>
  <si>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</si>
  <si>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</si>
  <si>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</si>
  <si>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</si>
  <si>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</si>
  <si>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</si>
  <si>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</si>
  <si>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</si>
  <si>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</si>
  <si>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</si>
  <si>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</si>
  <si>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</si>
  <si>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</si>
  <si>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</si>
  <si>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</si>
  <si>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</si>
  <si>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</si>
  <si>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</si>
  <si>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</si>
  <si>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</si>
  <si>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</si>
  <si>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</si>
  <si>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</si>
  <si>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</si>
  <si>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</si>
  <si>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</si>
  <si>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</si>
  <si>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</si>
  <si>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</si>
  <si>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</si>
  <si>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</si>
  <si>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</si>
  <si>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</si>
  <si>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</si>
  <si>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</si>
  <si>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</si>
  <si>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</si>
  <si>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</si>
  <si>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</si>
  <si>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</si>
  <si>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</si>
  <si>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</si>
  <si>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</si>
  <si>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</si>
  <si>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</si>
  <si>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</si>
  <si>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</si>
  <si>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</si>
  <si>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</si>
  <si>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</si>
  <si>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</si>
  <si>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</si>
  <si>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</si>
  <si>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</si>
  <si>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</si>
  <si>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</si>
  <si>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</si>
  <si>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</si>
  <si>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</si>
  <si>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</si>
  <si>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</si>
  <si>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</si>
  <si>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</si>
  <si>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</si>
  <si>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</si>
  <si>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</si>
  <si>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</si>
  <si>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</si>
  <si>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</si>
  <si>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</si>
  <si>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</si>
  <si>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</si>
  <si>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</si>
  <si>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</si>
  <si>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</si>
  <si>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</si>
  <si>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</si>
  <si>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</si>
  <si>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</si>
  <si>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</si>
  <si>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</si>
  <si>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</si>
  <si>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</si>
  <si>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</si>
  <si>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</si>
  <si>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</si>
  <si>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</si>
  <si>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</si>
  <si>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</si>
  <si>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</si>
  <si>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</si>
  <si>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</si>
  <si>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</si>
  <si>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</si>
  <si>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</si>
  <si>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</si>
  <si>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</si>
  <si>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</si>
  <si>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</si>
  <si>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</si>
  <si>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</si>
  <si>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</si>
  <si>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</si>
  <si>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</si>
  <si>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</si>
  <si>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</si>
  <si>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</si>
  <si>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</si>
  <si>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</si>
  <si>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</si>
  <si>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</si>
  <si>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</si>
  <si>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</si>
  <si>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</si>
  <si>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</si>
  <si>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</si>
  <si>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</si>
  <si>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</si>
  <si>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</si>
  <si>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</si>
  <si>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</si>
  <si>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</si>
  <si>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</si>
  <si>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</si>
  <si>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</si>
  <si>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</si>
  <si>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</si>
  <si>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</si>
  <si>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</si>
  <si>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</si>
  <si>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</si>
  <si>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</si>
  <si>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</si>
  <si>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</si>
  <si>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</si>
  <si>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</si>
  <si>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</si>
  <si>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</si>
  <si>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</si>
  <si>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</si>
  <si>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</si>
  <si>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</si>
  <si>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</si>
  <si>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</si>
  <si>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</si>
  <si>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</si>
  <si>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</si>
  <si>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</si>
  <si>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</si>
  <si>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</si>
  <si>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</si>
  <si>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</si>
  <si>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</si>
  <si>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</si>
  <si>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</si>
  <si>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</si>
  <si>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</si>
  <si>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</si>
  <si>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</si>
  <si>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</si>
  <si>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</si>
  <si>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</si>
  <si>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</si>
  <si>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</si>
  <si>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</si>
  <si>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</si>
  <si>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</si>
  <si>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</si>
  <si>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</si>
  <si>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</si>
  <si>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</si>
  <si>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</si>
  <si>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</si>
  <si>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</si>
  <si>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</si>
  <si>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</si>
  <si>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</si>
  <si>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</si>
  <si>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</si>
  <si>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</si>
  <si>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</si>
  <si>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</si>
  <si>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</si>
  <si>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</si>
  <si>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</si>
  <si>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</si>
  <si>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</si>
  <si>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</si>
  <si>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</si>
  <si>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</si>
  <si>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</si>
  <si>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</si>
  <si>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</si>
  <si>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</si>
  <si>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</si>
  <si>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</si>
  <si>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</si>
  <si>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</si>
  <si>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</si>
  <si>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</si>
  <si>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</si>
  <si>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</si>
  <si>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</si>
  <si>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</si>
  <si>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</si>
  <si>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</si>
  <si>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</si>
  <si>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</si>
  <si>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</si>
  <si>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</si>
  <si>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</si>
  <si>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</si>
  <si>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</si>
  <si>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</si>
  <si>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</si>
  <si>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</si>
  <si>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</si>
  <si>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</si>
  <si>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</si>
  <si>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</si>
  <si>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</si>
  <si>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</si>
  <si>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</si>
  <si>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</si>
  <si>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</si>
  <si>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</si>
  <si>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</si>
  <si>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</si>
  <si>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</si>
  <si>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</si>
  <si>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</si>
  <si>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</si>
  <si>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</si>
  <si>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</si>
  <si>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</si>
  <si>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</si>
  <si>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</si>
  <si>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</si>
  <si>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</si>
  <si>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</si>
  <si>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</si>
  <si>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</si>
  <si>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</si>
  <si>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</si>
  <si>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</si>
  <si>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</si>
  <si>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</si>
  <si>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</si>
  <si>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</si>
  <si>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</si>
  <si>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</si>
  <si>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</si>
  <si>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</si>
  <si>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</si>
  <si>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</si>
  <si>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</si>
  <si>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</si>
  <si>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</si>
  <si>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</si>
  <si>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</si>
  <si>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</si>
  <si>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</si>
  <si>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</si>
  <si>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</si>
  <si>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</si>
  <si>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</si>
  <si>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</si>
  <si>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</si>
  <si>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</si>
  <si>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</si>
  <si>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</si>
  <si>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</si>
  <si>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</si>
  <si>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</si>
  <si>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</si>
  <si>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</si>
  <si>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</si>
  <si>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</si>
  <si>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</si>
  <si>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</si>
  <si>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</si>
  <si>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</si>
  <si>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</si>
  <si>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</si>
  <si>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</si>
  <si>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</si>
  <si>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</si>
  <si>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</si>
  <si>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</si>
  <si>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</si>
  <si>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</si>
  <si>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</si>
  <si>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</si>
  <si>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</si>
  <si>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</si>
  <si>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</si>
  <si>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</si>
  <si>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</si>
  <si>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</si>
  <si>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</si>
  <si>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</si>
  <si>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</si>
  <si>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</si>
  <si>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</si>
  <si>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</si>
  <si>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</si>
  <si>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</si>
  <si>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</si>
  <si>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</si>
  <si>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</si>
  <si>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</si>
  <si>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</si>
  <si>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</si>
  <si>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</si>
  <si>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</si>
  <si>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</si>
  <si>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</si>
  <si>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</si>
  <si>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</si>
  <si>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</si>
  <si>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</si>
  <si>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</si>
  <si>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</si>
  <si>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</si>
  <si>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</si>
  <si>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</si>
  <si>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</si>
  <si>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</si>
  <si>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</si>
  <si>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</si>
  <si>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</si>
  <si>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</si>
  <si>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</si>
  <si>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</si>
  <si>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</si>
  <si>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</si>
  <si>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</si>
  <si>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</si>
  <si>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</si>
  <si>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</si>
  <si>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</si>
  <si>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</si>
  <si>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</si>
  <si>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</si>
  <si>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</si>
  <si>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</si>
  <si>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</si>
  <si>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</si>
  <si>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</si>
  <si>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</si>
  <si>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</si>
  <si>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</si>
  <si>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</si>
  <si>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</si>
  <si>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</si>
  <si>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</si>
  <si>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</si>
  <si>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</si>
  <si>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</si>
  <si>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</si>
  <si>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</si>
  <si>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</si>
  <si>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</si>
  <si>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</si>
  <si>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</si>
  <si>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</si>
  <si>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</si>
  <si>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</si>
  <si>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</si>
  <si>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</si>
  <si>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</si>
  <si>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</si>
  <si>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</si>
  <si>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</si>
  <si>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</si>
  <si>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</si>
  <si>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</si>
  <si>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</si>
  <si>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</si>
  <si>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</si>
  <si>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</si>
  <si>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</si>
  <si>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</si>
  <si>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</si>
  <si>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</si>
  <si>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</si>
  <si>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</si>
  <si>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</si>
  <si>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</si>
  <si>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</si>
  <si>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</si>
  <si>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</si>
  <si>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</si>
  <si>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</si>
  <si>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</si>
  <si>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</si>
  <si>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</si>
  <si>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</si>
  <si>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</si>
  <si>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</si>
  <si>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</si>
  <si>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</si>
  <si>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</si>
  <si>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</si>
  <si>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</si>
  <si>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</si>
  <si>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</si>
  <si>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</si>
  <si>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</si>
  <si>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</si>
  <si>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</si>
  <si>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</si>
  <si>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</si>
  <si>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</si>
  <si>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</si>
  <si>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</si>
  <si>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</si>
  <si>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</si>
  <si>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</si>
  <si>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</si>
  <si>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</si>
  <si>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</si>
  <si>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</si>
  <si>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</si>
  <si>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</si>
  <si>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</si>
  <si>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</si>
  <si>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</si>
  <si>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</si>
  <si>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</si>
  <si>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</si>
  <si>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</si>
  <si>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</si>
  <si>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</si>
  <si>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</si>
  <si>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</si>
  <si>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</si>
  <si>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</si>
  <si>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</si>
  <si>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</si>
  <si>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</si>
  <si>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</si>
  <si>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</si>
  <si>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</si>
  <si>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</si>
  <si>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</si>
  <si>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</si>
  <si>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</si>
  <si>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</si>
  <si>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</si>
  <si>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</si>
  <si>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</si>
  <si>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</si>
  <si>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</si>
  <si>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</si>
  <si>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</si>
  <si>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</si>
  <si>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</si>
  <si>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</si>
  <si>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</si>
  <si>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</si>
  <si>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</si>
  <si>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</si>
  <si>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</si>
  <si>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</si>
  <si>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</si>
  <si>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</si>
  <si>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</si>
  <si>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</si>
  <si>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</si>
  <si>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</si>
  <si>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</si>
  <si>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</si>
  <si>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</si>
  <si>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</si>
  <si>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</si>
  <si>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</si>
  <si>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</si>
  <si>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</si>
  <si>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</si>
  <si>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</si>
  <si>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</si>
  <si>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</si>
  <si>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</si>
  <si>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</si>
  <si>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</si>
  <si>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</si>
  <si>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</si>
  <si>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</si>
  <si>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</si>
  <si>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</si>
  <si>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</si>
  <si>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</si>
  <si>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</si>
  <si>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</si>
  <si>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</si>
  <si>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</si>
  <si>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</si>
  <si>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</si>
  <si>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</si>
  <si>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</si>
  <si>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</si>
  <si>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</si>
  <si>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</si>
  <si>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</si>
  <si>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</si>
  <si>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</si>
  <si>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</si>
  <si>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</si>
  <si>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</si>
  <si>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</si>
  <si>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</si>
  <si>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</si>
  <si>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</si>
  <si>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</si>
  <si>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</si>
  <si>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</si>
  <si>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</si>
  <si>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</si>
  <si>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</si>
  <si>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</si>
  <si>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</si>
  <si>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</si>
  <si>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</si>
  <si>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</si>
  <si>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</si>
  <si>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</si>
  <si>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</si>
  <si>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</si>
  <si>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</si>
  <si>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</si>
  <si>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</si>
  <si>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</si>
  <si>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</si>
  <si>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</si>
  <si>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</si>
  <si>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</si>
  <si>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</si>
  <si>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</si>
  <si>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</si>
  <si>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</si>
  <si>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</si>
  <si>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</si>
  <si>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</si>
  <si>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</si>
  <si>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</si>
  <si>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</si>
  <si>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</si>
  <si>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</si>
  <si>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</si>
  <si>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</si>
  <si>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</si>
  <si>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</si>
  <si>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</si>
  <si>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</si>
  <si>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</si>
  <si>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</si>
  <si>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</si>
  <si>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</si>
  <si>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</si>
  <si>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</si>
  <si>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</si>
  <si>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</si>
  <si>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</si>
  <si>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</si>
  <si>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</si>
  <si>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</si>
  <si>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</si>
  <si>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</si>
  <si>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</si>
  <si>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</si>
  <si>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</si>
  <si>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</si>
  <si>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</si>
  <si>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</si>
  <si>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</si>
  <si>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</si>
  <si>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</si>
  <si>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</si>
  <si>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</si>
  <si>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</si>
  <si>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</si>
  <si>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</si>
  <si>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</si>
  <si>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</si>
  <si>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</si>
  <si>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</si>
  <si>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</si>
  <si>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</si>
  <si>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</si>
  <si>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</si>
  <si>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</si>
  <si>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</si>
  <si>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</si>
  <si>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</si>
  <si>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</si>
  <si>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</si>
  <si>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</si>
  <si>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</si>
  <si>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</si>
  <si>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</si>
  <si>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</si>
  <si>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</si>
  <si>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</si>
  <si>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</si>
  <si>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</si>
  <si>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</si>
  <si>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</si>
  <si>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</si>
  <si>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</si>
  <si>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</si>
  <si>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</si>
  <si>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</si>
  <si>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</si>
  <si>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</si>
  <si>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</si>
  <si>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</si>
  <si>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</si>
  <si>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</si>
  <si>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</si>
  <si>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</si>
  <si>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</si>
  <si>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</si>
  <si>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</si>
  <si>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</si>
  <si>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</si>
  <si>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</si>
  <si>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</si>
  <si>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</si>
  <si>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</si>
  <si>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</si>
  <si>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</si>
  <si>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</si>
  <si>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</si>
  <si>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</si>
  <si>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</si>
  <si>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</si>
  <si>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</si>
  <si>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</si>
  <si>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</si>
  <si>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</si>
  <si>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</si>
  <si>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</si>
  <si>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</si>
  <si>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</si>
  <si>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</si>
  <si>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</si>
  <si>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</si>
  <si>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</si>
  <si>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</si>
  <si>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</si>
  <si>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</si>
  <si>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</si>
  <si>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</si>
  <si>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</si>
  <si>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</si>
  <si>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</si>
  <si>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</si>
  <si>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</si>
  <si>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</si>
  <si>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</si>
  <si>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</si>
  <si>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</si>
  <si>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</si>
  <si>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</si>
  <si>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</si>
  <si>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</si>
  <si>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</si>
  <si>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</si>
  <si>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</si>
  <si>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</si>
  <si>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</si>
  <si>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</si>
  <si>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</si>
  <si>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</si>
  <si>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</si>
  <si>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</si>
  <si>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</si>
  <si>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</si>
  <si>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</si>
  <si>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</si>
  <si>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</si>
  <si>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</si>
  <si>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</si>
  <si>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</si>
  <si>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</si>
  <si>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</si>
  <si>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</si>
  <si>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</si>
  <si>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</si>
  <si>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</si>
  <si>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</si>
  <si>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</si>
  <si>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</si>
  <si>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</si>
  <si>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</si>
  <si>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</si>
  <si>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</si>
  <si>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</si>
  <si>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</si>
  <si>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</si>
  <si>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</si>
  <si>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</si>
  <si>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</si>
  <si>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</si>
  <si>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</si>
  <si>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</si>
  <si>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</si>
  <si>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</si>
  <si>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</si>
  <si>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</si>
  <si>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</si>
  <si>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</si>
  <si>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</si>
  <si>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</si>
  <si>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</si>
  <si>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</si>
  <si>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</si>
  <si>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</si>
  <si>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</si>
  <si>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</si>
  <si>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</si>
  <si>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</si>
  <si>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</si>
  <si>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</si>
  <si>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</si>
  <si>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</si>
  <si>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</si>
  <si>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</si>
  <si>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</si>
  <si>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</si>
  <si>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</si>
  <si>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</si>
  <si>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</si>
  <si>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</si>
  <si>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</si>
  <si>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</si>
  <si>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</si>
  <si>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</si>
  <si>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</si>
  <si>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</si>
  <si>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</si>
  <si>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</si>
  <si>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</si>
  <si>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</si>
  <si>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</si>
  <si>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</si>
  <si>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</si>
  <si>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</si>
  <si>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</si>
  <si>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</si>
  <si>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</si>
  <si>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</si>
  <si>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</si>
  <si>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</si>
  <si>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</si>
  <si>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</si>
  <si>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</si>
  <si>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</si>
  <si>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</si>
  <si>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</si>
  <si>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</si>
  <si>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</si>
  <si>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</si>
  <si>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</si>
  <si>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</si>
  <si>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</si>
  <si>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</si>
  <si>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</si>
  <si>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</si>
  <si>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</si>
  <si>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</si>
  <si>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</si>
  <si>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</si>
  <si>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</si>
  <si>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</si>
  <si>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</si>
  <si>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</si>
  <si>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</si>
  <si>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</si>
  <si>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</si>
  <si>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</si>
  <si>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</si>
  <si>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</si>
  <si>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</si>
  <si>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</si>
  <si>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</si>
  <si>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</si>
  <si>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</si>
  <si>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</si>
  <si>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</si>
  <si>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</si>
  <si>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</si>
  <si>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</si>
  <si>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</si>
  <si>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</si>
  <si>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</si>
  <si>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</si>
  <si>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</si>
  <si>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</si>
  <si>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</si>
  <si>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</si>
  <si>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</si>
  <si>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</si>
  <si>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</si>
  <si>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</si>
  <si>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</si>
  <si>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</si>
  <si>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</si>
  <si>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</si>
  <si>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</si>
  <si>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</si>
  <si>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</si>
  <si>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</si>
  <si>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</si>
  <si>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</si>
  <si>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</si>
  <si>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</si>
  <si>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</si>
  <si>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</si>
  <si>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</si>
  <si>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</si>
  <si>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</si>
  <si>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</si>
  <si>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</si>
  <si>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</si>
  <si>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</si>
  <si>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</si>
  <si>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</si>
  <si>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</si>
  <si>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</si>
  <si>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</si>
  <si>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</si>
  <si>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</si>
  <si>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</si>
  <si>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</si>
  <si>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</si>
  <si>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</si>
  <si>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</si>
  <si>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</si>
  <si>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</si>
  <si>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</si>
  <si>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</si>
  <si>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</si>
  <si>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</si>
  <si>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</si>
  <si>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</si>
  <si>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</si>
  <si>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</si>
  <si>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</si>
  <si>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</si>
  <si>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</si>
  <si>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</si>
  <si>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</si>
  <si>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</si>
  <si>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</si>
  <si>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</si>
  <si>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</si>
  <si>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</si>
  <si>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</si>
  <si>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</si>
  <si>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</si>
  <si>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</si>
  <si>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</si>
  <si>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</si>
  <si>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</si>
  <si>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</si>
  <si>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</si>
  <si>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</si>
  <si>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</si>
  <si>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</si>
  <si>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</si>
  <si>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</si>
  <si>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</si>
  <si>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</si>
  <si>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</si>
  <si>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</si>
  <si>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</si>
  <si>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</si>
  <si>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</si>
  <si>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</si>
  <si>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</si>
  <si>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</si>
  <si>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</si>
  <si>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</si>
  <si>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</si>
  <si>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</si>
  <si>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</si>
  <si>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</si>
  <si>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</si>
  <si>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</si>
  <si>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</si>
  <si>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</si>
  <si>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</si>
  <si>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</si>
  <si>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</si>
  <si>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</si>
  <si>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</si>
  <si>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</si>
  <si>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</si>
  <si>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</si>
  <si>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</si>
  <si>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</si>
  <si>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</si>
  <si>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</si>
  <si>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</si>
  <si>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</si>
  <si>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</si>
  <si>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</si>
  <si>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</si>
  <si>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</si>
  <si>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</si>
  <si>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</si>
  <si>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</si>
  <si>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</si>
  <si>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</si>
  <si>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</si>
  <si>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</si>
  <si>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</si>
  <si>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</si>
  <si>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</si>
  <si>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</si>
  <si>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</si>
  <si>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</si>
  <si>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</si>
  <si>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</si>
  <si>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</si>
  <si>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</si>
  <si>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</si>
  <si>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</si>
  <si>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</si>
  <si>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</si>
  <si>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</si>
  <si>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</si>
  <si>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</si>
  <si>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</si>
  <si>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</si>
  <si>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</si>
  <si>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</si>
  <si>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</si>
  <si>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</si>
  <si>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</si>
  <si>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</si>
  <si>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</si>
  <si>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</si>
  <si>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</si>
  <si>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</si>
  <si>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</si>
  <si>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</si>
  <si>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</si>
  <si>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</si>
  <si>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</si>
  <si>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</si>
  <si>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</si>
  <si>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</si>
  <si>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</si>
  <si>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</si>
  <si>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</si>
  <si>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</si>
  <si>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</si>
  <si>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</si>
  <si>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</si>
  <si>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</si>
  <si>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</si>
  <si>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</si>
  <si>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</si>
  <si>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</si>
  <si>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</si>
  <si>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</si>
  <si>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</si>
  <si>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</si>
  <si>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</si>
  <si>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</si>
  <si>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</si>
  <si>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</si>
  <si>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</si>
  <si>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</si>
  <si>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</si>
  <si>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</si>
  <si>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</si>
  <si>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</si>
  <si>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</si>
  <si>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</si>
  <si>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</si>
  <si>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</si>
  <si>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</si>
  <si>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</si>
  <si>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</si>
  <si>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</si>
  <si>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</si>
  <si>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</si>
  <si>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</si>
  <si>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</si>
  <si>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</si>
  <si>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</si>
  <si>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</si>
  <si>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</si>
  <si>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</si>
  <si>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</si>
  <si>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</si>
  <si>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</si>
  <si>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</si>
  <si>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</si>
  <si>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</si>
  <si>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</si>
  <si>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</si>
  <si>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</si>
  <si>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</si>
  <si>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</si>
  <si>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</si>
  <si>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</si>
  <si>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</si>
  <si>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</si>
  <si>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</si>
  <si>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</si>
  <si>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</si>
  <si>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</si>
  <si>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</si>
  <si>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</si>
  <si>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</si>
  <si>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</si>
  <si>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</si>
  <si>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</si>
  <si>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</si>
  <si>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</si>
  <si>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</si>
  <si>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</si>
  <si>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</si>
  <si>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</si>
  <si>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</si>
  <si>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</si>
  <si>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</si>
  <si>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</si>
  <si>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</si>
  <si>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</si>
  <si>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</si>
  <si>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</si>
  <si>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</si>
  <si>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</si>
  <si>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</si>
  <si>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</si>
  <si>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</si>
  <si>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</si>
  <si>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</si>
  <si>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</si>
  <si>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</si>
  <si>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</si>
  <si>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</si>
  <si>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</si>
  <si>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</si>
  <si>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</si>
  <si>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</si>
  <si>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</si>
  <si>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</si>
  <si>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</si>
  <si>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</si>
  <si>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</si>
  <si>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</si>
  <si>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</si>
  <si>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</si>
  <si>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</si>
  <si>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</si>
  <si>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</si>
  <si>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</si>
  <si>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</si>
  <si>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</si>
  <si>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</si>
  <si>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</si>
  <si>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</si>
  <si>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</si>
  <si>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</si>
  <si>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</si>
  <si>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</si>
  <si>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</si>
  <si>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</si>
  <si>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</si>
  <si>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</si>
  <si>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</si>
  <si>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</si>
  <si>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</si>
  <si>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</si>
  <si>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</si>
  <si>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</si>
  <si>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</si>
  <si>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</si>
  <si>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</si>
  <si>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</si>
  <si>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</si>
  <si>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</si>
  <si>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</si>
  <si>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</si>
  <si>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</si>
  <si>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</si>
  <si>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</si>
  <si>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</si>
  <si>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</si>
  <si>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</si>
  <si>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</si>
  <si>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</si>
  <si>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</si>
  <si>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</si>
  <si>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</si>
  <si>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</si>
  <si>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</si>
  <si>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</si>
  <si>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</si>
  <si>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</si>
  <si>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</si>
  <si>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</si>
  <si>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</si>
  <si>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</si>
  <si>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</si>
  <si>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</si>
  <si>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</si>
  <si>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</si>
  <si>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</si>
  <si>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</si>
  <si>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</si>
  <si>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</si>
  <si>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</si>
  <si>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</si>
  <si>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</si>
  <si>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</si>
  <si>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</si>
  <si>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</si>
  <si>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</si>
  <si>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</si>
  <si>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</si>
  <si>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</si>
  <si>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</si>
  <si>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</si>
  <si>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</si>
  <si>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</si>
  <si>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</si>
  <si>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</si>
  <si>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</si>
  <si>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</si>
  <si>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</si>
  <si>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</si>
  <si>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</si>
  <si>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</si>
  <si>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</si>
  <si>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</si>
  <si>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</si>
  <si>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</si>
  <si>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</si>
  <si>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</si>
  <si>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</si>
  <si>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</si>
  <si>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</si>
  <si>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</si>
  <si>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</si>
  <si>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</si>
  <si>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</si>
  <si>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</si>
  <si>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</si>
  <si>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</si>
  <si>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</si>
  <si>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</si>
  <si>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</si>
  <si>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</si>
  <si>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</si>
  <si>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</si>
  <si>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</si>
  <si>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</si>
  <si>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</si>
  <si>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</si>
  <si>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</si>
  <si>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</si>
  <si>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</si>
  <si>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</si>
  <si>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</si>
  <si>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</si>
  <si>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</si>
  <si>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</si>
  <si>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</si>
  <si>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</si>
  <si>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</si>
  <si>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</si>
  <si>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</si>
  <si>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</si>
  <si>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</si>
  <si>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</si>
  <si>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</si>
  <si>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</si>
  <si>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</si>
  <si>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</si>
  <si>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</si>
  <si>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</si>
  <si>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</si>
  <si>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</si>
  <si>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</si>
  <si>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</si>
  <si>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</si>
  <si>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</si>
  <si>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</si>
  <si>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</si>
  <si>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</si>
  <si>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</si>
  <si>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</si>
  <si>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</si>
  <si>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</si>
  <si>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</si>
  <si>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</si>
  <si>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</si>
  <si>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</si>
  <si>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</si>
  <si>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</si>
  <si>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</si>
  <si>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</si>
  <si>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</si>
  <si>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</si>
  <si>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</si>
  <si>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</si>
  <si>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</si>
  <si>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</si>
  <si>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</si>
  <si>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</si>
  <si>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</si>
  <si>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</si>
  <si>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</si>
  <si>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</si>
  <si>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</si>
  <si>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</si>
  <si>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</si>
  <si>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</si>
  <si>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</si>
  <si>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</si>
  <si>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</si>
  <si>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</si>
  <si>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</si>
  <si>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</si>
  <si>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</si>
  <si>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</si>
  <si>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</si>
  <si>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</si>
  <si>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</si>
  <si>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</si>
  <si>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</si>
  <si>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</si>
  <si>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</si>
  <si>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</si>
  <si>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</si>
  <si>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</si>
  <si>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</si>
  <si>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</si>
  <si>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</si>
  <si>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</si>
  <si>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</si>
  <si>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</si>
  <si>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</si>
  <si>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</si>
  <si>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</si>
  <si>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</si>
  <si>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</si>
  <si>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</si>
  <si>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</si>
  <si>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</si>
  <si>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</si>
  <si>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</si>
  <si>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</si>
  <si>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</si>
  <si>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</si>
  <si>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</si>
  <si>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</si>
  <si>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</si>
  <si>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</si>
  <si>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</si>
  <si>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</si>
  <si>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</si>
  <si>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</si>
  <si>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</si>
  <si>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</si>
  <si>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</si>
  <si>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</si>
  <si>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</si>
  <si>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</si>
  <si>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</si>
  <si>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</si>
  <si>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</si>
  <si>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</si>
  <si>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</si>
  <si>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</si>
  <si>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</si>
  <si>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</si>
  <si>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</si>
  <si>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</si>
  <si>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</si>
  <si>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</si>
  <si>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</si>
  <si>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</si>
  <si>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</si>
  <si>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</si>
  <si>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</si>
  <si>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</si>
  <si>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</si>
  <si>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</si>
  <si>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</si>
  <si>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</si>
  <si>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</si>
  <si>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</si>
  <si>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</si>
  <si>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</si>
  <si>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</si>
  <si>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</si>
  <si>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</si>
  <si>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</si>
  <si>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</si>
  <si>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</si>
  <si>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</si>
  <si>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</si>
  <si>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</si>
  <si>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</si>
  <si>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</si>
  <si>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</si>
  <si>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</si>
  <si>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</si>
  <si>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</si>
  <si>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</si>
  <si>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</si>
  <si>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</si>
  <si>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</si>
  <si>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</si>
  <si>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</si>
  <si>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</si>
  <si>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</si>
  <si>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</si>
  <si>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</si>
  <si>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</si>
  <si>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</si>
  <si>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</si>
  <si>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</si>
  <si>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</si>
  <si>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</si>
  <si>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</si>
  <si>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</si>
  <si>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</si>
  <si>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</si>
  <si>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</si>
  <si>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</si>
  <si>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</si>
  <si>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</si>
  <si>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</si>
  <si>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</si>
  <si>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</si>
  <si>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</si>
  <si>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</si>
  <si>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</si>
  <si>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</si>
  <si>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</si>
  <si>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</si>
  <si>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</si>
  <si>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</si>
  <si>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</si>
  <si>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</si>
  <si>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</si>
  <si>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</si>
  <si>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</si>
  <si>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</si>
  <si>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</si>
  <si>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</si>
  <si>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</si>
  <si>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</si>
  <si>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</si>
  <si>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</si>
  <si>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</si>
  <si>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</si>
  <si>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</si>
  <si>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</si>
  <si>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</si>
  <si>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</si>
  <si>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</si>
  <si>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</si>
  <si>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</si>
  <si>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</si>
  <si>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</si>
  <si>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</si>
  <si>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</si>
  <si>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</si>
  <si>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</si>
  <si>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</si>
  <si>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</si>
  <si>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</si>
  <si>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</si>
  <si>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</si>
  <si>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</si>
  <si>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</si>
  <si>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</si>
  <si>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</si>
  <si>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</si>
  <si>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</si>
  <si>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</si>
  <si>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</si>
  <si>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</si>
  <si>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</si>
  <si>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</si>
  <si>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</si>
  <si>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</si>
  <si>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</si>
  <si>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</si>
  <si>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</si>
  <si>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</si>
  <si>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</si>
  <si>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</si>
  <si>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</si>
  <si>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</si>
  <si>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</si>
  <si>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</si>
  <si>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</si>
  <si>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</si>
  <si>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</si>
  <si>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</si>
  <si>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</si>
  <si>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</si>
  <si>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</si>
  <si>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</si>
  <si>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</si>
  <si>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</si>
  <si>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</si>
  <si>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</si>
  <si>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</si>
  <si>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</si>
  <si>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</si>
  <si>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</si>
  <si>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</si>
  <si>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</si>
  <si>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</si>
  <si>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</si>
  <si>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</si>
  <si>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</si>
  <si>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</si>
  <si>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</si>
  <si>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</si>
  <si>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</si>
  <si>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</si>
  <si>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</si>
  <si>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</si>
  <si>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</si>
  <si>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</si>
  <si>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</si>
  <si>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</si>
  <si>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</si>
  <si>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</si>
  <si>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</si>
  <si>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</si>
  <si>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</si>
  <si>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</si>
  <si>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</si>
  <si>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</si>
  <si>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</si>
  <si>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</si>
  <si>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</si>
  <si>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</si>
  <si>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</si>
  <si>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</si>
  <si>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</si>
  <si>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</si>
  <si>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</si>
  <si>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</si>
  <si>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</si>
  <si>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</si>
  <si>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</si>
  <si>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</si>
  <si>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</si>
  <si>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</si>
  <si>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</si>
  <si>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</si>
  <si>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</si>
  <si>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</si>
  <si>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</si>
  <si>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</si>
  <si>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</si>
  <si>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</si>
  <si>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</si>
  <si>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</si>
  <si>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</si>
  <si>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</si>
  <si>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</si>
  <si>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</si>
  <si>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</si>
  <si>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</si>
  <si>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</si>
  <si>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</si>
  <si>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</si>
  <si>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</si>
  <si>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</si>
  <si>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</si>
  <si>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</si>
  <si>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</si>
  <si>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</si>
  <si>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</si>
  <si>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</si>
  <si>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</si>
  <si>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</si>
  <si>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</si>
  <si>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</si>
  <si>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</si>
  <si>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</si>
  <si>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</si>
  <si>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</si>
  <si>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</si>
  <si>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</si>
  <si>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</si>
  <si>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</si>
  <si>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</si>
  <si>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</si>
  <si>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</si>
  <si>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</si>
  <si>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</si>
  <si>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</si>
  <si>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</si>
  <si>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</si>
  <si>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</si>
  <si>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</si>
  <si>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</si>
  <si>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</si>
  <si>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</si>
  <si>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</si>
  <si>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</si>
  <si>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</si>
  <si>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</si>
  <si>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</si>
  <si>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</si>
  <si>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</si>
  <si>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</si>
  <si>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</si>
  <si>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</si>
  <si>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</si>
  <si>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</si>
  <si>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</si>
  <si>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</si>
  <si>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</si>
  <si>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</si>
  <si>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</si>
  <si>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</si>
  <si>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</si>
  <si>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</si>
  <si>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</si>
  <si>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</si>
  <si>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</si>
  <si>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</si>
  <si>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</si>
  <si>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</si>
  <si>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</si>
  <si>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</si>
  <si>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</si>
  <si>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</si>
  <si>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</si>
  <si>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</si>
  <si>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</si>
  <si>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</si>
  <si>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</si>
  <si>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</si>
  <si>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</si>
  <si>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</si>
  <si>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</si>
  <si>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</si>
  <si>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</si>
  <si>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</si>
  <si>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</si>
  <si>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</si>
  <si>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</si>
  <si>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</si>
  <si>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</si>
  <si>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</si>
  <si>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</si>
  <si>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</si>
  <si>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</si>
  <si>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</si>
  <si>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</si>
  <si>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</si>
  <si>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</si>
  <si>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</si>
  <si>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</si>
  <si>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</si>
  <si>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</si>
  <si>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</si>
  <si>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</si>
  <si>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</si>
  <si>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</si>
  <si>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</si>
  <si>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</si>
  <si>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</si>
  <si>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</si>
  <si>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</si>
  <si>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</si>
  <si>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</si>
  <si>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</si>
  <si>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</si>
  <si>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</si>
  <si>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</si>
  <si>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</si>
  <si>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</si>
  <si>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</si>
  <si>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</si>
  <si>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</si>
  <si>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</si>
  <si>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</si>
  <si>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</si>
  <si>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</si>
  <si>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</si>
  <si>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</si>
  <si>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</si>
  <si>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</si>
  <si>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</si>
  <si>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</si>
  <si>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</si>
  <si>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</si>
  <si>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</si>
  <si>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</si>
  <si>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</si>
  <si>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</si>
  <si>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</si>
  <si>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</si>
  <si>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</si>
  <si>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</si>
  <si>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</si>
  <si>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</si>
  <si>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</si>
  <si>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</si>
  <si>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</si>
  <si>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</si>
  <si>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</si>
  <si>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</si>
  <si>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</si>
  <si>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</si>
  <si>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</si>
  <si>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</si>
  <si>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</si>
  <si>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</si>
  <si>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</si>
  <si>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</si>
  <si>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</si>
  <si>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</si>
  <si>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</si>
  <si>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</si>
  <si>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</si>
  <si>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</si>
  <si>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</si>
  <si>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</si>
  <si>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</si>
  <si>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</si>
  <si>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</si>
  <si>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</si>
  <si>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</si>
  <si>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</si>
  <si>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</si>
  <si>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</si>
  <si>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</si>
  <si>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</si>
  <si>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</si>
  <si>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</si>
  <si>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</si>
  <si>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</si>
  <si>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</si>
  <si>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</si>
  <si>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</si>
  <si>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</si>
  <si>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</si>
  <si>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</si>
  <si>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</si>
  <si>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</si>
  <si>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</si>
  <si>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</si>
  <si>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</si>
  <si>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</si>
  <si>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</si>
  <si>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</si>
  <si>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</si>
  <si>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</si>
  <si>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</si>
  <si>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</si>
  <si>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</si>
  <si>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</si>
  <si>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</si>
  <si>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</si>
  <si>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</si>
  <si>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</si>
  <si>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</si>
  <si>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</si>
  <si>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</si>
  <si>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</si>
  <si>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</si>
  <si>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</si>
  <si>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</si>
  <si>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</si>
  <si>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</si>
  <si>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</si>
  <si>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</si>
  <si>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</si>
  <si>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</si>
  <si>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</si>
  <si>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</si>
  <si>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</si>
  <si>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</si>
  <si>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</si>
  <si>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</si>
  <si>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</si>
  <si>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</si>
  <si>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</si>
  <si>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</si>
  <si>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</si>
  <si>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</si>
  <si>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</si>
  <si>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</si>
  <si>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</si>
  <si>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</si>
  <si>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</si>
  <si>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</si>
  <si>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</si>
  <si>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</si>
  <si>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</si>
  <si>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</si>
  <si>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</si>
  <si>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</si>
  <si>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</si>
  <si>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</si>
  <si>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</si>
  <si>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</si>
  <si>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</si>
  <si>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</si>
  <si>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</si>
  <si>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</si>
  <si>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</si>
  <si>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</si>
  <si>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</si>
  <si>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</si>
  <si>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</si>
  <si>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</si>
  <si>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</si>
  <si>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</si>
  <si>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</si>
  <si>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</si>
  <si>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</si>
  <si>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</si>
  <si>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</si>
  <si>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</si>
  <si>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</si>
  <si>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</si>
  <si>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</si>
  <si>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</si>
  <si>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</si>
  <si>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</si>
  <si>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</si>
  <si>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</si>
  <si>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</si>
  <si>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</si>
  <si>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</si>
  <si>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</si>
  <si>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</si>
  <si>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</si>
  <si>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</si>
  <si>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</si>
  <si>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</si>
  <si>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</si>
  <si>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</si>
  <si>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</si>
  <si>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</si>
  <si>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</si>
  <si>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</si>
  <si>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</si>
  <si>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</si>
  <si>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</si>
  <si>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</si>
  <si>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</si>
  <si>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</si>
  <si>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</si>
  <si>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</si>
  <si>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</si>
  <si>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</si>
  <si>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</si>
  <si>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</si>
  <si>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</si>
  <si>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</si>
  <si>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</si>
  <si>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</si>
  <si>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</si>
  <si>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</si>
  <si>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</si>
  <si>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</si>
  <si>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</si>
  <si>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</si>
  <si>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</si>
  <si>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</si>
  <si>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</si>
  <si>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</si>
  <si>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</si>
  <si>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</si>
  <si>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</si>
  <si>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</si>
  <si>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</si>
  <si>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</si>
  <si>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</si>
  <si>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</si>
  <si>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</si>
  <si>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</si>
  <si>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</si>
  <si>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</si>
  <si>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</si>
  <si>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</si>
  <si>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</si>
  <si>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</si>
  <si>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</si>
  <si>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</si>
  <si>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</si>
  <si>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</si>
  <si>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</si>
  <si>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</si>
  <si>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</si>
  <si>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</si>
  <si>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</si>
  <si>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</si>
  <si>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</si>
  <si>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</si>
  <si>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</si>
  <si>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</si>
  <si>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</si>
  <si>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</si>
  <si>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</si>
  <si>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</si>
  <si>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</si>
  <si>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</si>
  <si>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</si>
  <si>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</si>
  <si>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</si>
  <si>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</si>
  <si>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</si>
  <si>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</si>
  <si>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</si>
  <si>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</si>
  <si>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</si>
  <si>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</si>
  <si>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</si>
  <si>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</si>
  <si>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</si>
  <si>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</si>
  <si>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</si>
  <si>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</si>
  <si>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</si>
  <si>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</si>
  <si>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</si>
  <si>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</si>
  <si>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</si>
  <si>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</si>
  <si>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</si>
  <si>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</si>
  <si>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</si>
  <si>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</si>
  <si>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</si>
  <si>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</si>
  <si>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</si>
  <si>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</si>
  <si>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</si>
  <si>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</si>
  <si>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</si>
  <si>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</si>
  <si>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</si>
  <si>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</si>
  <si>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</si>
  <si>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</si>
  <si>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</si>
  <si>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</si>
  <si>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</si>
  <si>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</si>
  <si>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</si>
  <si>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</si>
  <si>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</si>
  <si>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</si>
  <si>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</si>
  <si>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</si>
  <si>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</si>
  <si>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</si>
  <si>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</si>
  <si>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</si>
  <si>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</si>
  <si>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</si>
  <si>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</si>
  <si>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</si>
  <si>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</si>
  <si>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</si>
  <si>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</si>
  <si>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</si>
  <si>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</si>
  <si>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</si>
  <si>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</si>
  <si>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</si>
  <si>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</si>
  <si>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</si>
  <si>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</si>
  <si>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</si>
  <si>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</si>
  <si>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</si>
  <si>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</si>
  <si>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</si>
  <si>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</si>
  <si>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</si>
  <si>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</si>
  <si>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</si>
  <si>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</si>
  <si>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</si>
  <si>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</si>
  <si>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</si>
  <si>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</si>
  <si>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</si>
  <si>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</si>
  <si>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</si>
  <si>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</si>
  <si>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</si>
  <si>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</si>
  <si>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</si>
  <si>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</si>
  <si>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</si>
  <si>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</si>
  <si>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</si>
  <si>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</si>
  <si>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</si>
  <si>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</si>
  <si>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</si>
  <si>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</si>
  <si>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</si>
  <si>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</si>
  <si>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</si>
  <si>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</si>
  <si>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</si>
  <si>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</si>
  <si>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</si>
  <si>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</si>
  <si>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</si>
  <si>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</si>
  <si>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</si>
  <si>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</si>
  <si>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</si>
  <si>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</si>
  <si>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</si>
  <si>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</si>
  <si>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</si>
  <si>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</si>
  <si>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</si>
  <si>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</si>
  <si>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</si>
  <si>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</si>
  <si>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</si>
  <si>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</si>
  <si>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</si>
  <si>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</si>
  <si>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</si>
  <si>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</si>
  <si>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</si>
  <si>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</si>
  <si>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</si>
  <si>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</si>
  <si>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</si>
  <si>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</si>
  <si>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</si>
  <si>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</si>
  <si>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</si>
  <si>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</si>
  <si>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</si>
  <si>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</si>
  <si>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</si>
  <si>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</si>
  <si>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</si>
  <si>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</si>
  <si>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</si>
  <si>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</si>
  <si>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</si>
  <si>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</si>
  <si>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</si>
  <si>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</si>
  <si>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</si>
  <si>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</si>
  <si>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</si>
  <si>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</si>
  <si>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</si>
  <si>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</si>
  <si>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</si>
  <si>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</si>
  <si>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</si>
  <si>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</si>
  <si>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</si>
  <si>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</si>
  <si>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</si>
  <si>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</si>
  <si>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</si>
  <si>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</si>
  <si>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</si>
  <si>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</si>
  <si>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</si>
  <si>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</si>
  <si>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</si>
  <si>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</si>
  <si>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</si>
  <si>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</si>
  <si>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</si>
  <si>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</si>
  <si>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</si>
  <si>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</si>
  <si>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</si>
  <si>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</si>
  <si>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</si>
  <si>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</si>
  <si>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</si>
  <si>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</si>
  <si>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</si>
  <si>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</si>
  <si>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</si>
  <si>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</si>
  <si>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</si>
  <si>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</si>
  <si>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</si>
  <si>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</si>
  <si>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</si>
  <si>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</si>
  <si>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</si>
  <si>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</si>
  <si>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</si>
  <si>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</si>
  <si>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</si>
  <si>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</si>
  <si>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</si>
  <si>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</si>
  <si>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</si>
  <si>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</si>
  <si>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</si>
  <si>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</si>
  <si>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</si>
  <si>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</si>
  <si>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</si>
  <si>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</si>
  <si>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</si>
  <si>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</si>
  <si>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</si>
  <si>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</si>
  <si>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</si>
  <si>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</si>
  <si>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</si>
  <si>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</si>
  <si>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</si>
  <si>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</si>
  <si>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</si>
  <si>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</si>
  <si>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</si>
  <si>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</si>
  <si>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</si>
  <si>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</si>
  <si>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</si>
  <si>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</si>
  <si>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</si>
  <si>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</si>
  <si>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</si>
  <si>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</si>
  <si>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</si>
  <si>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</si>
  <si>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</si>
  <si>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</si>
  <si>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</si>
  <si>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</si>
  <si>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</si>
  <si>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</si>
  <si>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</si>
  <si>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</si>
  <si>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</si>
  <si>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</si>
  <si>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</si>
  <si>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</si>
  <si>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</si>
  <si>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</si>
  <si>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</si>
  <si>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</si>
  <si>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</si>
  <si>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</si>
  <si>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</si>
  <si>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</si>
  <si>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</si>
  <si>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</si>
  <si>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</si>
  <si>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</si>
  <si>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</si>
  <si>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</si>
  <si>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</si>
  <si>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</si>
  <si>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</si>
  <si>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</si>
  <si>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</si>
  <si>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</si>
  <si>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</si>
  <si>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</si>
  <si>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</si>
  <si>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</si>
  <si>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</si>
  <si>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</si>
  <si>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</si>
  <si>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</si>
  <si>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</si>
  <si>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</si>
  <si>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</si>
  <si>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</si>
  <si>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</si>
  <si>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</si>
  <si>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</si>
  <si>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</si>
  <si>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</si>
  <si>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</si>
  <si>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</si>
  <si>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</si>
  <si>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</si>
  <si>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</si>
  <si>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</si>
  <si>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</si>
  <si>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</si>
  <si>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</si>
  <si>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</si>
  <si>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</si>
  <si>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</si>
  <si>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</si>
  <si>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</si>
  <si>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</si>
  <si>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</si>
  <si>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</si>
  <si>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</si>
  <si>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</si>
  <si>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</si>
  <si>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</si>
  <si>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</si>
  <si>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</si>
  <si>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</si>
  <si>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</si>
  <si>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</si>
  <si>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</si>
  <si>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</si>
  <si>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</si>
  <si>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</si>
  <si>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</si>
  <si>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</si>
  <si>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</si>
  <si>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</si>
  <si>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</si>
  <si>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</si>
  <si>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</si>
  <si>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</si>
  <si>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</si>
  <si>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</si>
  <si>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</si>
  <si>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</si>
  <si>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</si>
  <si>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</si>
  <si>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</si>
  <si>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</si>
  <si>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</si>
  <si>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</si>
  <si>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</si>
  <si>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</si>
  <si>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</si>
  <si>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</si>
  <si>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</si>
  <si>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</si>
  <si>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</si>
  <si>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</si>
  <si>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</si>
  <si>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</si>
  <si>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</si>
  <si>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</si>
  <si>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</si>
  <si>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</si>
  <si>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</si>
  <si>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</si>
  <si>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</si>
  <si>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</si>
  <si>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</si>
  <si>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</si>
  <si>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</si>
  <si>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</si>
  <si>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</si>
  <si>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</si>
  <si>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</si>
  <si>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</si>
  <si>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</si>
  <si>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</si>
  <si>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</si>
  <si>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</si>
  <si>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</si>
  <si>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</si>
  <si>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</si>
  <si>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</si>
  <si>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</si>
  <si>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</si>
  <si>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</si>
  <si>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</si>
  <si>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</si>
  <si>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</si>
  <si>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</si>
  <si>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</si>
  <si>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</si>
  <si>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</si>
  <si>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</si>
  <si>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</si>
  <si>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</si>
  <si>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</si>
  <si>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</si>
  <si>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</si>
  <si>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</si>
  <si>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</si>
  <si>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</si>
  <si>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</si>
  <si>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</si>
  <si>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</si>
  <si>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</si>
  <si>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</si>
  <si>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</si>
  <si>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</si>
  <si>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</si>
  <si>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</si>
  <si>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</si>
  <si>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</si>
  <si>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</si>
  <si>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</si>
  <si>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</si>
  <si>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</si>
  <si>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</si>
  <si>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</si>
  <si>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</si>
  <si>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</si>
  <si>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</si>
  <si>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</si>
  <si>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</si>
  <si>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</si>
  <si>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</si>
  <si>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</si>
  <si>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</si>
  <si>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</si>
  <si>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</si>
  <si>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</si>
  <si>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</si>
  <si>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</si>
  <si>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</si>
  <si>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</si>
  <si>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</si>
  <si>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</si>
  <si>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</si>
  <si>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</si>
  <si>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</si>
  <si>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</si>
  <si>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</si>
  <si>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</si>
  <si>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</si>
  <si>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</si>
  <si>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</si>
  <si>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</si>
  <si>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</si>
  <si>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</si>
  <si>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</si>
  <si>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</si>
  <si>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</si>
  <si>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</si>
  <si>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</si>
  <si>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</si>
  <si>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</si>
  <si>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</si>
  <si>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</si>
  <si>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</si>
  <si>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</si>
  <si>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</si>
  <si>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</si>
  <si>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</si>
  <si>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</si>
  <si>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</si>
  <si>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</si>
  <si>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</si>
  <si>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</si>
  <si>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</si>
  <si>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</si>
  <si>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</si>
  <si>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</si>
  <si>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</si>
  <si>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</si>
  <si>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</si>
  <si>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</si>
  <si>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</si>
  <si>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</si>
  <si>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</si>
  <si>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</si>
  <si>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</si>
  <si>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</si>
  <si>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</si>
  <si>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</si>
  <si>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</si>
  <si>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</si>
  <si>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</si>
  <si>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</si>
  <si>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</si>
  <si>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</si>
  <si>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</si>
  <si>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</si>
  <si>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</si>
  <si>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</si>
  <si>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</si>
  <si>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</si>
  <si>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</si>
  <si>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</si>
  <si>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</si>
  <si>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</si>
  <si>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</si>
  <si>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</si>
  <si>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</si>
  <si>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</si>
  <si>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</si>
  <si>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</si>
  <si>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</si>
  <si>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</si>
  <si>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</si>
  <si>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</si>
  <si>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</si>
  <si>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</si>
  <si>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</si>
  <si>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</si>
  <si>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</si>
  <si>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</si>
  <si>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</si>
  <si>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</si>
  <si>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</si>
  <si>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</si>
  <si>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</si>
  <si>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</si>
  <si>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</si>
  <si>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</si>
  <si>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</si>
  <si>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</si>
  <si>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</si>
  <si>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</si>
  <si>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</si>
  <si>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</si>
  <si>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</si>
  <si>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</si>
  <si>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</si>
  <si>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</si>
  <si>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</si>
  <si>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</si>
  <si>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</si>
  <si>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</si>
  <si>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</si>
  <si>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</si>
  <si>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</si>
  <si>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</si>
  <si>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</si>
  <si>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</si>
  <si>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</si>
  <si>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</si>
  <si>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</si>
  <si>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</si>
  <si>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</si>
  <si>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</si>
  <si>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</si>
  <si>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</si>
  <si>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</si>
  <si>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</si>
  <si>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</si>
  <si>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</si>
  <si>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</si>
  <si>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</si>
  <si>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</si>
  <si>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</si>
  <si>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</si>
  <si>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</si>
  <si>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</si>
  <si>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</si>
  <si>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</si>
  <si>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</si>
  <si>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</si>
  <si>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</si>
  <si>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</si>
  <si>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</si>
  <si>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</si>
  <si>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</si>
  <si>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</si>
  <si>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</si>
  <si>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</si>
  <si>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</si>
  <si>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</si>
  <si>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</si>
  <si>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</si>
  <si>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</si>
  <si>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</si>
  <si>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</si>
  <si>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</si>
  <si>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</si>
  <si>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</si>
  <si>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</si>
  <si>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</si>
  <si>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</si>
  <si>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</si>
  <si>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</si>
  <si>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</si>
  <si>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</si>
  <si>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</si>
  <si>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</si>
  <si>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</si>
  <si>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</si>
  <si>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</si>
  <si>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</si>
  <si>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</si>
  <si>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</si>
  <si>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</si>
  <si>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</si>
  <si>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</si>
  <si>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</si>
  <si>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</si>
  <si>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</si>
  <si>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</si>
  <si>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</si>
  <si>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</si>
  <si>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</si>
  <si>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</si>
  <si>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</si>
  <si>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</si>
  <si>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</si>
  <si>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</si>
  <si>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</si>
  <si>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</si>
  <si>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</si>
  <si>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</si>
  <si>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</si>
  <si>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</si>
  <si>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</si>
  <si>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</si>
  <si>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</si>
  <si>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</si>
  <si>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</si>
  <si>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</si>
  <si>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</si>
  <si>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</si>
  <si>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</si>
  <si>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</si>
  <si>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</si>
  <si>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</si>
  <si>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</si>
  <si>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</si>
  <si>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</si>
  <si>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</si>
  <si>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</si>
  <si>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</si>
  <si>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</si>
  <si>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</si>
  <si>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</si>
  <si>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</si>
  <si>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</si>
  <si>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</si>
  <si>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</si>
  <si>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</si>
  <si>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</si>
  <si>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</si>
  <si>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</si>
  <si>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</si>
  <si>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</si>
  <si>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</si>
  <si>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</si>
  <si>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</si>
  <si>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</si>
  <si>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</si>
  <si>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</si>
  <si>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</si>
  <si>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</si>
  <si>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</si>
  <si>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</si>
  <si>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</si>
  <si>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</si>
  <si>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</si>
  <si>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</si>
  <si>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</si>
  <si>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</si>
  <si>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</si>
  <si>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</si>
  <si>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</si>
  <si>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</si>
  <si>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</si>
  <si>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</si>
  <si>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</si>
  <si>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</si>
  <si>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</si>
  <si>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</si>
  <si>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</si>
  <si>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</si>
  <si>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</si>
  <si>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</si>
  <si>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</si>
  <si>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</si>
  <si>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</si>
  <si>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</si>
  <si>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</si>
  <si>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</si>
  <si>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</si>
  <si>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</si>
  <si>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</si>
  <si>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</si>
  <si>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</si>
  <si>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</si>
  <si>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</si>
  <si>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</si>
  <si>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</si>
  <si>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</si>
  <si>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</si>
  <si>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</si>
  <si>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</si>
  <si>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</si>
  <si>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</si>
  <si>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</si>
  <si>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</si>
  <si>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</si>
  <si>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</si>
  <si>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</si>
  <si>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</si>
  <si>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</si>
  <si>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</si>
  <si>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</si>
  <si>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</si>
  <si>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</si>
  <si>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</si>
  <si>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</si>
  <si>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</si>
  <si>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</si>
  <si>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</si>
  <si>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</si>
  <si>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</si>
  <si>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</si>
  <si>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</si>
  <si>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</si>
  <si>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</si>
  <si>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</si>
  <si>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</si>
  <si>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</si>
  <si>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</si>
  <si>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</si>
  <si>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</si>
  <si>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</si>
  <si>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</si>
  <si>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</si>
  <si>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</si>
  <si>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</si>
  <si>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</si>
  <si>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</si>
  <si>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</si>
  <si>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</si>
  <si>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</si>
  <si>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</si>
  <si>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</si>
  <si>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</si>
  <si>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</si>
  <si>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</si>
  <si>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</si>
  <si>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</si>
  <si>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</si>
  <si>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</si>
  <si>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</si>
  <si>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</si>
  <si>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</si>
  <si>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</si>
  <si>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</si>
  <si>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</si>
  <si>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</si>
  <si>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</si>
  <si>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</si>
  <si>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</si>
  <si>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</si>
  <si>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</si>
  <si>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</si>
  <si>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</si>
  <si>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</si>
  <si>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</si>
  <si>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</si>
  <si>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</si>
  <si>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</si>
  <si>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</si>
  <si>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</si>
  <si>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</si>
  <si>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</si>
  <si>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</si>
  <si>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</si>
  <si>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</si>
  <si>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</si>
  <si>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</si>
  <si>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</si>
  <si>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</si>
  <si>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</si>
  <si>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</si>
  <si>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</si>
  <si>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</si>
  <si>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</si>
  <si>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</si>
  <si>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</si>
  <si>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</si>
  <si>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</si>
  <si>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</si>
  <si>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</si>
  <si>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</si>
  <si>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</si>
  <si>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</si>
  <si>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</si>
  <si>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</si>
  <si>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</si>
  <si>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</si>
  <si>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</si>
  <si>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</si>
  <si>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</si>
  <si>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</si>
  <si>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</si>
  <si>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</si>
  <si>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</si>
  <si>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</si>
  <si>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</si>
  <si>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</si>
  <si>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</si>
  <si>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</si>
  <si>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</si>
  <si>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</si>
  <si>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</si>
  <si>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</si>
  <si>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</si>
  <si>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</si>
  <si>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</si>
  <si>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</si>
  <si>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</si>
  <si>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</si>
  <si>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</si>
  <si>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</si>
  <si>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</si>
  <si>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</si>
  <si>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</si>
  <si>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</si>
  <si>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</si>
  <si>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</si>
  <si>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</si>
  <si>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</si>
  <si>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</si>
  <si>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</si>
  <si>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</si>
  <si>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</si>
  <si>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</si>
  <si>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</si>
  <si>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</si>
  <si>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</si>
  <si>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</si>
  <si>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</si>
  <si>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</si>
  <si>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</si>
  <si>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</si>
  <si>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</si>
  <si>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</si>
  <si>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</si>
  <si>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</si>
  <si>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</si>
  <si>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</si>
  <si>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</si>
  <si>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</si>
  <si>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</si>
  <si>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</si>
  <si>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</si>
  <si>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</si>
  <si>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</si>
  <si>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</si>
  <si>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</si>
  <si>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</si>
  <si>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</si>
  <si>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</si>
  <si>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</si>
  <si>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</si>
  <si>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</si>
  <si>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</si>
  <si>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</si>
  <si>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</si>
  <si>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</si>
  <si>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</si>
  <si>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</si>
  <si>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</si>
  <si>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</si>
  <si>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</si>
  <si>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</si>
  <si>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</si>
  <si>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</si>
  <si>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</si>
  <si>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</si>
  <si>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</si>
  <si>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</si>
  <si>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</si>
  <si>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</si>
  <si>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</si>
  <si>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</si>
  <si>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</si>
  <si>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</si>
  <si>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</si>
  <si>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</si>
  <si>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</si>
  <si>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</si>
  <si>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</si>
  <si>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</si>
  <si>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</si>
  <si>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</si>
  <si>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</si>
  <si>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</si>
  <si>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</si>
  <si>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</si>
  <si>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</si>
  <si>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</si>
  <si>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</si>
  <si>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</si>
  <si>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</si>
  <si>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</si>
  <si>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</si>
  <si>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</si>
  <si>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</si>
  <si>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</si>
  <si>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</si>
  <si>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</si>
  <si>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</si>
  <si>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</si>
  <si>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</si>
  <si>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</si>
  <si>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</si>
  <si>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</si>
  <si>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</si>
  <si>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</si>
  <si>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</si>
  <si>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</si>
  <si>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</si>
  <si>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</si>
  <si>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</si>
  <si>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</si>
  <si>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</si>
  <si>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</si>
  <si>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</si>
  <si>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</si>
  <si>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</si>
  <si>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</si>
  <si>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</si>
  <si>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</si>
  <si>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</si>
  <si>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</si>
  <si>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</si>
  <si>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</si>
  <si>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</si>
  <si>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</si>
  <si>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</si>
  <si>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</si>
  <si>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</si>
  <si>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</si>
  <si>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</si>
  <si>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</si>
  <si>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</si>
  <si>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</si>
  <si>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</si>
  <si>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</si>
  <si>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</si>
  <si>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</si>
  <si>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</si>
  <si>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</si>
  <si>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</si>
  <si>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</si>
  <si>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</si>
  <si>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</si>
  <si>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</si>
  <si>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</si>
  <si>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</si>
  <si>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</si>
  <si>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</si>
  <si>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</si>
  <si>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</si>
  <si>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</si>
  <si>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</si>
  <si>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</si>
  <si>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</si>
  <si>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</si>
  <si>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</si>
  <si>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</si>
  <si>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</si>
  <si>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</si>
  <si>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</si>
  <si>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</si>
  <si>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</si>
  <si>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</si>
  <si>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</si>
  <si>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</si>
  <si>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</si>
  <si>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</si>
  <si>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</si>
  <si>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</si>
  <si>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</si>
  <si>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</si>
  <si>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</si>
  <si>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</si>
  <si>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</si>
  <si>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</si>
  <si>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</si>
  <si>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</si>
  <si>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</si>
  <si>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</si>
  <si>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</si>
  <si>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</si>
  <si>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</si>
  <si>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</si>
  <si>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</si>
  <si>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</si>
  <si>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</si>
  <si>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</si>
  <si>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</si>
  <si>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</si>
  <si>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</si>
  <si>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</si>
  <si>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</si>
  <si>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</si>
  <si>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</si>
  <si>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</si>
  <si>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</si>
  <si>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</si>
  <si>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</si>
  <si>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</si>
  <si>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</si>
  <si>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</si>
  <si>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</si>
  <si>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</si>
  <si>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</si>
  <si>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</si>
  <si>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</si>
  <si>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</si>
  <si>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</si>
  <si>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</si>
  <si>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</si>
  <si>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</si>
  <si>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</si>
  <si>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</si>
  <si>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</si>
  <si>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</si>
  <si>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</si>
  <si>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</si>
  <si>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</si>
  <si>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</si>
  <si>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</si>
  <si>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</si>
  <si>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</si>
  <si>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</si>
  <si>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</si>
  <si>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</si>
  <si>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</si>
  <si>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</si>
  <si>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</si>
  <si>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</si>
  <si>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</si>
  <si>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</si>
  <si>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</si>
  <si>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</si>
  <si>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</si>
  <si>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</si>
  <si>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</si>
  <si>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</si>
  <si>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</si>
  <si>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</si>
  <si>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</si>
  <si>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</si>
  <si>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</si>
  <si>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</si>
  <si>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</si>
  <si>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</si>
  <si>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</si>
  <si>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</si>
  <si>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</si>
  <si>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</si>
  <si>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</si>
  <si>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</si>
  <si>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</si>
  <si>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</si>
  <si>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</si>
  <si>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</si>
  <si>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</si>
  <si>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</si>
  <si>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</si>
  <si>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</si>
  <si>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</si>
  <si>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</si>
  <si>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</si>
  <si>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</si>
  <si>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</si>
  <si>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</si>
  <si>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</si>
  <si>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</si>
  <si>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</si>
  <si>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</si>
  <si>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</si>
  <si>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</si>
  <si>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</si>
  <si>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</si>
  <si>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</si>
  <si>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</si>
  <si>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</si>
  <si>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</si>
  <si>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</si>
  <si>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</si>
  <si>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</si>
  <si>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</si>
  <si>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</si>
  <si>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</si>
  <si>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</si>
  <si>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</si>
  <si>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</si>
  <si>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</si>
  <si>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</si>
  <si>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</si>
  <si>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</si>
  <si>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</si>
  <si>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</si>
  <si>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</si>
  <si>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</si>
  <si>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</si>
  <si>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</si>
  <si>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</si>
  <si>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</si>
  <si>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</si>
  <si>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</si>
  <si>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</si>
  <si>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</si>
  <si>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</si>
  <si>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</si>
  <si>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</si>
  <si>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</si>
  <si>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</si>
  <si>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</si>
  <si>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</si>
  <si>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</si>
  <si>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</si>
  <si>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</si>
  <si>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</si>
  <si>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</si>
  <si>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</si>
  <si>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</si>
  <si>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</si>
  <si>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</si>
  <si>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</si>
  <si>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</si>
  <si>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</si>
  <si>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</si>
  <si>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</si>
  <si>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</si>
  <si>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</si>
  <si>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</si>
  <si>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</si>
  <si>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</si>
  <si>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</si>
  <si>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</si>
  <si>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</si>
  <si>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</si>
  <si>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</si>
  <si>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</si>
  <si>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</si>
  <si>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</si>
  <si>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</si>
  <si>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</si>
  <si>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</si>
  <si>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</si>
  <si>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</si>
  <si>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</si>
  <si>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</si>
  <si>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</si>
  <si>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</si>
  <si>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</si>
  <si>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</si>
  <si>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</si>
  <si>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</si>
  <si>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</si>
  <si>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</si>
  <si>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</si>
  <si>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</si>
  <si>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</si>
  <si>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</si>
  <si>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</si>
  <si>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</si>
  <si>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</si>
  <si>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</si>
  <si>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</si>
  <si>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</si>
  <si>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</si>
  <si>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</si>
  <si>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</si>
  <si>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</si>
  <si>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</si>
  <si>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</si>
  <si>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</si>
  <si>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</si>
  <si>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</si>
  <si>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</si>
  <si>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</si>
  <si>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</si>
  <si>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</si>
  <si>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</si>
  <si>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</si>
  <si>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</si>
  <si>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</si>
  <si>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</si>
  <si>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</si>
  <si>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</si>
  <si>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</si>
  <si>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</si>
  <si>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</si>
  <si>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</si>
  <si>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</si>
  <si>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</si>
  <si>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</si>
  <si>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</si>
  <si>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</si>
  <si>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</si>
  <si>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</si>
  <si>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</si>
  <si>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</si>
  <si>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</si>
  <si>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</si>
  <si>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</si>
  <si>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</si>
  <si>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</si>
  <si>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</si>
  <si>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</si>
  <si>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</si>
  <si>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</si>
  <si>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</si>
  <si>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</si>
  <si>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</si>
  <si>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</si>
  <si>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</si>
  <si>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</si>
  <si>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</si>
  <si>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</si>
  <si>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</si>
  <si>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</si>
  <si>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</si>
  <si>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</si>
  <si>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</si>
  <si>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</si>
  <si>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</si>
  <si>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</si>
  <si>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</si>
  <si>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</si>
  <si>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</si>
  <si>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</si>
  <si>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</si>
  <si>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</si>
  <si>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</si>
  <si>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</si>
  <si>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</si>
  <si>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</si>
  <si>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</si>
  <si>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</si>
  <si>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</si>
  <si>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</si>
  <si>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</si>
  <si>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</si>
  <si>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</si>
  <si>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</si>
  <si>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</si>
  <si>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</si>
  <si>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</si>
  <si>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</si>
  <si>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</si>
  <si>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</si>
  <si>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</si>
  <si>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</si>
  <si>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</si>
  <si>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</si>
  <si>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</si>
  <si>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</si>
  <si>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</si>
  <si>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</si>
  <si>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</si>
  <si>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</si>
  <si>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</si>
  <si>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</si>
  <si>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</si>
  <si>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</si>
  <si>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</si>
  <si>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</si>
  <si>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</si>
  <si>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</si>
  <si>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</si>
  <si>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</si>
  <si>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</si>
  <si>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</si>
  <si>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</si>
  <si>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</si>
  <si>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</si>
  <si>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</si>
  <si>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</si>
  <si>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</si>
  <si>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</si>
  <si>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</si>
  <si>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</si>
  <si>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</si>
  <si>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</si>
  <si>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</si>
  <si>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</si>
  <si>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</si>
  <si>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</si>
  <si>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</si>
  <si>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</si>
  <si>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</si>
  <si>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</si>
  <si>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</si>
  <si>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</si>
  <si>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</si>
  <si>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</si>
  <si>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</si>
  <si>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</si>
  <si>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</si>
  <si>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</si>
  <si>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</si>
  <si>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</si>
  <si>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</si>
  <si>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</si>
  <si>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</si>
  <si>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</si>
  <si>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</si>
  <si>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</si>
  <si>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</si>
  <si>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</si>
  <si>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</si>
  <si>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</si>
  <si>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</si>
  <si>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</si>
  <si>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</si>
  <si>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</si>
  <si>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</si>
  <si>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</si>
  <si>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</si>
  <si>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</si>
  <si>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</si>
  <si>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</si>
  <si>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</si>
  <si>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</si>
  <si>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</si>
  <si>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</si>
  <si>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</si>
  <si>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</si>
  <si>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</si>
  <si>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</si>
  <si>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</si>
  <si>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</si>
  <si>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</si>
  <si>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</si>
  <si>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</si>
  <si>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</si>
  <si>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</si>
  <si>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</si>
  <si>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</si>
  <si>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</si>
  <si>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</si>
  <si>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</si>
  <si>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</si>
  <si>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</si>
  <si>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</si>
  <si>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</si>
  <si>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</si>
  <si>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</si>
  <si>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</si>
  <si>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</si>
  <si>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</si>
  <si>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</si>
  <si>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</si>
  <si>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</si>
  <si>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</si>
  <si>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</si>
  <si>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</si>
  <si>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</si>
  <si>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</si>
  <si>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</si>
  <si>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</si>
  <si>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</si>
  <si>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</si>
  <si>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</si>
  <si>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</si>
  <si>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</si>
  <si>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</si>
  <si>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</si>
  <si>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</si>
  <si>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</si>
  <si>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</si>
  <si>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</si>
  <si>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</si>
  <si>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</si>
  <si>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</si>
  <si>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</si>
  <si>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</si>
  <si>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</si>
  <si>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</si>
  <si>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</si>
  <si>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</si>
  <si>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</si>
  <si>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</si>
  <si>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</si>
  <si>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</si>
  <si>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</si>
  <si>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</si>
  <si>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</si>
  <si>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</si>
  <si>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</si>
  <si>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</si>
  <si>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</si>
  <si>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</si>
  <si>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</si>
  <si>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</si>
  <si>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</si>
  <si>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</si>
  <si>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</si>
  <si>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</si>
  <si>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</si>
  <si>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</si>
  <si>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</si>
  <si>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</si>
  <si>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</si>
  <si>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</si>
  <si>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</si>
  <si>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</si>
  <si>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</si>
  <si>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</si>
  <si>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</si>
  <si>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</si>
  <si>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</si>
  <si>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</si>
  <si>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</si>
  <si>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</si>
  <si>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</si>
  <si>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</si>
  <si>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</si>
  <si>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</si>
  <si>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</si>
  <si>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</si>
  <si>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</si>
  <si>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</si>
  <si>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</si>
  <si>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</si>
  <si>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</si>
  <si>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</si>
  <si>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</si>
  <si>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</si>
  <si>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</si>
  <si>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</si>
  <si>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</si>
  <si>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</si>
  <si>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</si>
  <si>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</si>
  <si>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</si>
  <si>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</si>
  <si>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</si>
  <si>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</si>
  <si>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</si>
  <si>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</si>
  <si>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</si>
  <si>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</si>
  <si>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</si>
  <si>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</si>
  <si>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</si>
  <si>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</si>
  <si>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</si>
  <si>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</si>
  <si>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</si>
  <si>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</si>
  <si>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</si>
  <si>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</si>
  <si>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</si>
  <si>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</si>
  <si>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</si>
  <si>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</si>
  <si>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</si>
  <si>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</si>
  <si>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</si>
  <si>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</si>
  <si>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</si>
  <si>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</si>
  <si>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</si>
  <si>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</si>
  <si>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</si>
  <si>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</si>
  <si>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</si>
  <si>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</si>
  <si>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</si>
  <si>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</si>
  <si>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</si>
  <si>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</si>
  <si>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</si>
  <si>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</si>
  <si>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</si>
  <si>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</si>
  <si>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</si>
  <si>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</si>
  <si>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</si>
  <si>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</si>
  <si>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</si>
  <si>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</si>
  <si>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</si>
  <si>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</si>
  <si>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</si>
  <si>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</si>
  <si>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</si>
  <si>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</si>
  <si>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</si>
  <si>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</si>
  <si>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</si>
  <si>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</si>
  <si>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</si>
  <si>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</si>
  <si>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</si>
  <si>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</si>
  <si>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</si>
  <si>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</si>
  <si>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</si>
  <si>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</si>
  <si>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</si>
  <si>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</si>
  <si>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</si>
  <si>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</si>
  <si>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</si>
  <si>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</si>
  <si>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</si>
  <si>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</si>
  <si>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</si>
  <si>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</si>
  <si>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</si>
  <si>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</si>
  <si>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</si>
  <si>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</si>
  <si>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</si>
  <si>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</si>
  <si>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</si>
  <si>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</si>
  <si>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</si>
  <si>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</si>
  <si>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</si>
  <si>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</si>
  <si>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</si>
  <si>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</si>
  <si>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</si>
  <si>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</si>
  <si>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</si>
  <si>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</si>
  <si>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</si>
  <si>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</si>
  <si>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</si>
  <si>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</si>
  <si>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</si>
  <si>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</si>
  <si>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</si>
  <si>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</si>
  <si>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</si>
  <si>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</si>
  <si>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</si>
  <si>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</si>
  <si>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</si>
  <si>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</si>
  <si>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</si>
  <si>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</si>
  <si>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</si>
  <si>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</si>
  <si>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</si>
  <si>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</si>
  <si>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</si>
  <si>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</si>
  <si>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</si>
  <si>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</si>
  <si>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</si>
  <si>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</si>
  <si>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</si>
  <si>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</si>
  <si>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</si>
  <si>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</si>
  <si>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</si>
  <si>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</si>
  <si>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</si>
  <si>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</si>
  <si>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</si>
  <si>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</si>
  <si>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</si>
  <si>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</si>
  <si>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</si>
  <si>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</si>
  <si>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</si>
  <si>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</si>
  <si>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</si>
  <si>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</si>
  <si>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</si>
  <si>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</si>
  <si>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</si>
  <si>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</si>
  <si>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</si>
  <si>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</si>
  <si>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</si>
  <si>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</si>
  <si>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</si>
  <si>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</si>
  <si>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</si>
  <si>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</si>
  <si>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</si>
  <si>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</si>
  <si>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</si>
  <si>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</si>
  <si>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</si>
  <si>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</si>
  <si>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</si>
  <si>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</si>
  <si>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</si>
  <si>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</si>
  <si>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</si>
  <si>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</si>
  <si>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</si>
  <si>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</si>
  <si>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</si>
  <si>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</si>
  <si>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</si>
  <si>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</si>
  <si>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</si>
  <si>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</si>
  <si>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</si>
  <si>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</si>
  <si>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</si>
  <si>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</si>
  <si>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</si>
  <si>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</si>
  <si>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</si>
  <si>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</si>
  <si>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</si>
  <si>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</si>
  <si>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</si>
  <si>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</si>
  <si>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</si>
  <si>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</si>
  <si>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</si>
  <si>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</si>
  <si>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</si>
  <si>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</si>
  <si>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</si>
  <si>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</si>
  <si>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</si>
  <si>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</si>
  <si>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</si>
  <si>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</si>
  <si>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</si>
  <si>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</si>
  <si>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</si>
  <si>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</si>
  <si>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</si>
  <si>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</si>
  <si>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</si>
  <si>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</si>
  <si>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</si>
  <si>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</si>
  <si>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</si>
  <si>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</si>
  <si>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</si>
  <si>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</si>
  <si>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</si>
  <si>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</si>
  <si>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</si>
  <si>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</si>
  <si>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</si>
  <si>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</si>
  <si>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</si>
  <si>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</si>
  <si>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</si>
  <si>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</si>
  <si>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</si>
  <si>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</si>
  <si>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</si>
  <si>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</si>
  <si>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</si>
  <si>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</si>
  <si>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</si>
  <si>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</si>
  <si>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</si>
  <si>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</si>
  <si>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</si>
  <si>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</si>
  <si>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</si>
  <si>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</si>
  <si>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</si>
  <si>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</si>
  <si>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</si>
  <si>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</si>
  <si>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</si>
  <si>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</si>
  <si>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</si>
  <si>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</si>
  <si>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</si>
  <si>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</si>
  <si>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</si>
  <si>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</si>
  <si>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</si>
  <si>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</si>
  <si>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</si>
  <si>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</si>
  <si>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</si>
  <si>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</si>
  <si>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</si>
  <si>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</si>
  <si>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</si>
  <si>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</si>
  <si>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</si>
  <si>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</si>
  <si>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</si>
  <si>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</si>
  <si>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</si>
  <si>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</si>
  <si>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</si>
  <si>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</si>
  <si>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</si>
  <si>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</si>
  <si>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</si>
  <si>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</si>
  <si>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</si>
  <si>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</si>
  <si>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</si>
  <si>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</si>
  <si>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</si>
  <si>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</si>
  <si>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</si>
  <si>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</si>
  <si>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</si>
  <si>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</si>
  <si>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</si>
  <si>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</si>
  <si>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</si>
  <si>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</si>
  <si>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</si>
  <si>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</si>
  <si>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</si>
  <si>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</si>
  <si>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</si>
  <si>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</si>
  <si>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</si>
  <si>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</si>
  <si>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</si>
  <si>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</si>
  <si>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</si>
  <si>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</si>
  <si>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</si>
  <si>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</si>
  <si>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</si>
  <si>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</si>
  <si>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</si>
  <si>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</si>
  <si>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</si>
  <si>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</si>
  <si>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</si>
  <si>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</si>
  <si>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</si>
  <si>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</si>
  <si>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</si>
  <si>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</si>
  <si>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</si>
  <si>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</si>
  <si>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</si>
  <si>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</si>
  <si>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</si>
  <si>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</si>
  <si>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</si>
  <si>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</si>
  <si>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</si>
  <si>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</si>
  <si>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</si>
  <si>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</si>
  <si>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</si>
  <si>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</si>
  <si>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</si>
  <si>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</si>
  <si>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</si>
  <si>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</si>
  <si>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</si>
  <si>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</si>
  <si>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</si>
  <si>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</si>
  <si>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</si>
  <si>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</si>
  <si>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</si>
  <si>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</si>
  <si>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</si>
  <si>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</si>
  <si>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</si>
  <si>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</si>
  <si>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</si>
  <si>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</si>
  <si>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</si>
  <si>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</si>
  <si>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</si>
  <si>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</si>
  <si>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</si>
  <si>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</si>
  <si>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</si>
  <si>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</si>
  <si>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</si>
  <si>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</si>
  <si>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</si>
  <si>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</si>
  <si>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</si>
  <si>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</si>
  <si>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</si>
  <si>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</si>
  <si>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</si>
  <si>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</si>
  <si>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</si>
  <si>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</si>
  <si>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</si>
  <si>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</si>
  <si>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</si>
  <si>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</si>
  <si>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</si>
  <si>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</si>
  <si>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</si>
  <si>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</si>
  <si>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</si>
  <si>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</si>
  <si>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</si>
  <si>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</si>
  <si>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</si>
  <si>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</si>
  <si>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</si>
  <si>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</si>
  <si>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</si>
  <si>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</si>
  <si>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</si>
  <si>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</si>
  <si>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</si>
  <si>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</si>
  <si>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</si>
  <si>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</si>
  <si>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</si>
  <si>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</si>
  <si>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</si>
  <si>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</si>
  <si>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</si>
  <si>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</si>
  <si>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</si>
  <si>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</si>
  <si>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</si>
  <si>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</si>
  <si>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</si>
  <si>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</si>
  <si>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</si>
  <si>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</si>
  <si>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</si>
  <si>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</si>
  <si>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</si>
  <si>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</si>
  <si>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</si>
  <si>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</si>
  <si>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</si>
  <si>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</si>
  <si>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</si>
  <si>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</si>
  <si>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</si>
  <si>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</si>
  <si>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</si>
  <si>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</si>
  <si>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</si>
  <si>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</si>
  <si>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</si>
  <si>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</si>
  <si>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</si>
  <si>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</si>
  <si>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</si>
  <si>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</si>
  <si>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</si>
  <si>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</si>
  <si>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</si>
  <si>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</si>
  <si>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</si>
  <si>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</si>
  <si>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</si>
  <si>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</si>
  <si>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</si>
  <si>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</si>
  <si>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</si>
  <si>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</si>
  <si>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</si>
  <si>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</si>
  <si>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</si>
  <si>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</si>
  <si>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</si>
  <si>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</si>
  <si>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</si>
  <si>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</si>
  <si>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</si>
  <si>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</si>
  <si>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</si>
  <si>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</si>
  <si>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</si>
  <si>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</si>
  <si>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</si>
  <si>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</si>
  <si>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</si>
  <si>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</si>
  <si>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</si>
  <si>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</si>
  <si>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</si>
  <si>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</si>
  <si>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</si>
  <si>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</si>
  <si>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</si>
  <si>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</si>
  <si>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</si>
  <si>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</si>
  <si>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</si>
  <si>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</si>
  <si>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</si>
  <si>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</si>
  <si>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</si>
  <si>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</si>
  <si>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</si>
  <si>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</si>
  <si>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</si>
  <si>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</si>
  <si>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</si>
  <si>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</si>
  <si>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</si>
  <si>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</si>
  <si>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</si>
  <si>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</si>
  <si>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</si>
  <si>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</si>
  <si>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</si>
  <si>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</si>
  <si>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</si>
  <si>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</si>
  <si>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</si>
  <si>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</si>
  <si>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</si>
  <si>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</si>
  <si>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</si>
  <si>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</si>
  <si>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</si>
  <si>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</si>
  <si>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</si>
  <si>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</si>
  <si>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</si>
  <si>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</si>
  <si>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</si>
  <si>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</si>
  <si>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</si>
  <si>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</si>
  <si>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</si>
  <si>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</si>
  <si>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</si>
  <si>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</si>
  <si>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</si>
  <si>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</si>
  <si>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</si>
  <si>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</si>
  <si>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</si>
  <si>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</si>
  <si>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</si>
  <si>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</si>
  <si>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</si>
  <si>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</si>
  <si>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</si>
  <si>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</si>
  <si>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</si>
  <si>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</si>
  <si>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</si>
  <si>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</si>
  <si>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</si>
  <si>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</si>
  <si>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</si>
  <si>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</si>
  <si>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</si>
  <si>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</si>
  <si>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</si>
  <si>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</si>
  <si>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</si>
  <si>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</si>
  <si>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</si>
  <si>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</si>
  <si>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</si>
  <si>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</si>
  <si>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</si>
  <si>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</si>
  <si>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</si>
  <si>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</si>
  <si>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</si>
  <si>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</si>
  <si>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</si>
  <si>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</si>
  <si>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</si>
  <si>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</si>
  <si>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</si>
  <si>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</si>
  <si>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</si>
  <si>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</si>
  <si>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</si>
  <si>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</si>
  <si>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</si>
  <si>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</si>
  <si>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</si>
  <si>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</si>
  <si>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</si>
  <si>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</si>
  <si>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</si>
  <si>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</si>
  <si>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</si>
  <si>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</si>
  <si>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</si>
  <si>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</si>
  <si>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</si>
  <si>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</si>
  <si>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</si>
  <si>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</si>
  <si>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</si>
  <si>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</si>
  <si>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</si>
  <si>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</si>
  <si>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</si>
  <si>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</si>
  <si>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</si>
  <si>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</si>
  <si>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</si>
  <si>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</si>
  <si>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</si>
  <si>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</si>
  <si>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</si>
  <si>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</si>
  <si>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</si>
  <si>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</si>
  <si>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</si>
  <si>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</si>
  <si>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</si>
  <si>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</si>
  <si>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</si>
  <si>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</si>
  <si>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</si>
  <si>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</si>
  <si>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</si>
  <si>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</si>
  <si>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</si>
  <si>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</si>
  <si>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</si>
  <si>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</si>
  <si>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</si>
  <si>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</si>
  <si>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</si>
  <si>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</si>
  <si>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</si>
  <si>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</si>
  <si>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</si>
  <si>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</si>
  <si>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</si>
  <si>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</si>
  <si>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</si>
  <si>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</si>
  <si>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</si>
  <si>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</si>
  <si>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</si>
  <si>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</si>
  <si>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</si>
  <si>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</si>
  <si>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</si>
  <si>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</si>
  <si>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</si>
  <si>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</si>
  <si>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</si>
  <si>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</si>
  <si>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</si>
  <si>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</si>
  <si>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</si>
  <si>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</si>
  <si>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</si>
  <si>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</si>
  <si>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</si>
  <si>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</si>
  <si>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</si>
  <si>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</si>
  <si>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</si>
  <si>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</si>
  <si>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</si>
  <si>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</si>
  <si>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</si>
  <si>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</si>
  <si>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</si>
  <si>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</si>
  <si>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</si>
  <si>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</si>
  <si>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</si>
  <si>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</si>
  <si>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</si>
  <si>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</si>
  <si>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</si>
  <si>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</si>
  <si>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</si>
  <si>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</si>
  <si>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</si>
  <si>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</si>
  <si>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</si>
  <si>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</si>
  <si>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</si>
  <si>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</si>
  <si>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</si>
  <si>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</si>
  <si>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</si>
  <si>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</si>
  <si>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</si>
  <si>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</si>
  <si>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</si>
  <si>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</si>
  <si>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</si>
  <si>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</si>
  <si>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</si>
  <si>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</si>
  <si>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</si>
  <si>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</si>
  <si>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</si>
  <si>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</si>
  <si>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</si>
  <si>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</si>
  <si>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</si>
  <si>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</si>
  <si>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</si>
  <si>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</si>
  <si>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</si>
  <si>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</si>
  <si>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</si>
  <si>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</si>
  <si>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</si>
  <si>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</si>
  <si>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</si>
  <si>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</si>
  <si>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</si>
  <si>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</si>
  <si>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</si>
  <si>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</si>
  <si>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</si>
  <si>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</si>
  <si>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</si>
  <si>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</si>
  <si>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</si>
  <si>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</si>
  <si>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</si>
  <si>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</si>
  <si>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</si>
  <si>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</si>
  <si>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</si>
  <si>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</si>
  <si>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</si>
  <si>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</si>
  <si>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</si>
  <si>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</si>
  <si>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</si>
  <si>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</si>
  <si>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</si>
  <si>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</si>
  <si>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</si>
  <si>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</si>
  <si>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</si>
  <si>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</si>
  <si>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</si>
  <si>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</si>
  <si>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</si>
  <si>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</si>
  <si>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</si>
  <si>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</si>
  <si>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</si>
  <si>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</si>
  <si>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</si>
  <si>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</si>
  <si>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</si>
  <si>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</si>
  <si>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</si>
  <si>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</si>
  <si>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</si>
  <si>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</si>
  <si>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</si>
  <si>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</si>
  <si>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</si>
  <si>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</si>
  <si>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</si>
  <si>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</si>
  <si>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</si>
  <si>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</si>
  <si>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</si>
  <si>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</si>
  <si>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</si>
  <si>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</si>
  <si>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</si>
  <si>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</si>
  <si>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</si>
  <si>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</si>
  <si>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</si>
  <si>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</si>
  <si>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</si>
  <si>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</si>
  <si>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</si>
  <si>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</si>
  <si>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</si>
  <si>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</si>
  <si>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</si>
  <si>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</si>
  <si>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</si>
  <si>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</si>
  <si>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</si>
  <si>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</si>
  <si>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</si>
  <si>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</si>
  <si>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</si>
  <si>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</si>
  <si>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</si>
  <si>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</si>
  <si>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</si>
  <si>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</si>
  <si>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</si>
  <si>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</si>
  <si>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</si>
  <si>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</si>
  <si>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</si>
  <si>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</si>
  <si>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</si>
  <si>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</si>
  <si>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</si>
  <si>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</si>
  <si>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</si>
  <si>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</si>
  <si>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</si>
  <si>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</si>
  <si>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</si>
  <si>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</si>
  <si>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</si>
  <si>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</si>
  <si>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</si>
  <si>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</si>
  <si>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</si>
  <si>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</si>
  <si>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</si>
  <si>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</si>
  <si>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</si>
  <si>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</si>
  <si>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</si>
  <si>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</si>
  <si>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</si>
  <si>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</si>
  <si>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</si>
  <si>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</si>
  <si>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</si>
  <si>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</si>
  <si>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</si>
  <si>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</si>
  <si>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</si>
  <si>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</si>
  <si>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</si>
  <si>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</si>
  <si>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</si>
  <si>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</si>
  <si>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</si>
  <si>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</si>
  <si>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</si>
  <si>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</si>
  <si>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</si>
  <si>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</si>
  <si>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</si>
  <si>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</si>
  <si>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</si>
  <si>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</si>
  <si>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</si>
  <si>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</si>
  <si>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</si>
  <si>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</si>
  <si>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</si>
  <si>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</si>
  <si>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</si>
  <si>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</si>
  <si>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</si>
  <si>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</si>
  <si>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</si>
  <si>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</si>
  <si>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</si>
  <si>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</si>
  <si>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</si>
  <si>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</si>
  <si>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</si>
  <si>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</si>
  <si>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</si>
  <si>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</si>
  <si>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</si>
  <si>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</si>
  <si>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</si>
  <si>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</si>
  <si>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</si>
  <si>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</si>
  <si>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</si>
  <si>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</si>
  <si>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</si>
  <si>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</si>
  <si>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</si>
  <si>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</si>
  <si>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</si>
  <si>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</si>
  <si>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</si>
  <si>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</si>
  <si>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</si>
  <si>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</si>
  <si>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</si>
  <si>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</si>
  <si>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</si>
  <si>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</si>
  <si>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</si>
  <si>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</si>
  <si>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</si>
  <si>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</si>
  <si>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</si>
  <si>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</si>
  <si>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</si>
  <si>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</si>
  <si>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</si>
  <si>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</si>
  <si>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</si>
  <si>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</si>
  <si>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</si>
  <si>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</si>
  <si>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</si>
  <si>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</si>
  <si>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</si>
  <si>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</si>
  <si>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</si>
  <si>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</si>
  <si>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</si>
  <si>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</si>
  <si>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</si>
  <si>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</si>
  <si>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</si>
  <si>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</si>
  <si>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</si>
  <si>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</si>
  <si>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</si>
  <si>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</si>
  <si>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</si>
  <si>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</si>
  <si>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</si>
  <si>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</si>
  <si>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</si>
  <si>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</si>
  <si>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</si>
  <si>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</si>
  <si>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</si>
  <si>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</si>
  <si>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</si>
  <si>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</si>
  <si>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</si>
  <si>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</si>
  <si>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</si>
  <si>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</si>
  <si>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</si>
  <si>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</si>
  <si>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</si>
  <si>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</si>
  <si>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</si>
  <si>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</si>
  <si>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</si>
  <si>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</si>
  <si>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</si>
  <si>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</si>
  <si>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</si>
  <si>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</si>
  <si>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</si>
  <si>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</si>
  <si>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</si>
  <si>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</si>
  <si>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</si>
  <si>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</si>
  <si>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</si>
  <si>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</si>
  <si>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</si>
  <si>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</si>
  <si>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</si>
  <si>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</si>
  <si>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</si>
  <si>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</si>
  <si>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</si>
  <si>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</si>
  <si>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</si>
  <si>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</si>
  <si>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</si>
  <si>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</si>
  <si>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</si>
  <si>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</si>
  <si>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</si>
  <si>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</si>
  <si>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</si>
  <si>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</si>
  <si>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</si>
  <si>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</si>
  <si>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</si>
  <si>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</si>
  <si>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</si>
  <si>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</si>
  <si>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</si>
  <si>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</si>
  <si>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</si>
  <si>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</si>
  <si>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</si>
  <si>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</si>
  <si>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</si>
  <si>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</si>
  <si>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</si>
  <si>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</si>
  <si>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</si>
  <si>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</si>
  <si>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</si>
  <si>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</si>
  <si>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</si>
  <si>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</si>
  <si>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</si>
  <si>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</si>
  <si>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</si>
  <si>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</si>
  <si>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</si>
  <si>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</si>
  <si>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</si>
  <si>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</si>
  <si>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</si>
  <si>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</si>
  <si>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</si>
  <si>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</si>
  <si>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</si>
  <si>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</si>
  <si>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</si>
  <si>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</si>
  <si>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</si>
  <si>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</si>
  <si>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</si>
  <si>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</si>
  <si>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</si>
  <si>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</si>
  <si>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</si>
  <si>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</si>
  <si>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</si>
  <si>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</si>
  <si>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</si>
  <si>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</si>
  <si>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</si>
  <si>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</si>
  <si>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</si>
  <si>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</si>
  <si>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</si>
  <si>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</si>
  <si>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</si>
  <si>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</si>
  <si>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</si>
  <si>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</si>
  <si>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</si>
  <si>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</si>
  <si>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</si>
  <si>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</si>
  <si>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</si>
  <si>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</si>
  <si>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</si>
  <si>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</si>
  <si>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</si>
  <si>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</si>
  <si>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</si>
  <si>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</si>
  <si>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</si>
  <si>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</si>
  <si>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</si>
  <si>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</si>
  <si>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</si>
  <si>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</si>
  <si>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</si>
  <si>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</si>
  <si>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</si>
  <si>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</si>
  <si>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</si>
  <si>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</si>
  <si>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</si>
  <si>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</si>
  <si>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</si>
  <si>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</si>
  <si>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</si>
  <si>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</si>
  <si>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</si>
  <si>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</si>
  <si>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</si>
  <si>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</si>
  <si>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</si>
  <si>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</si>
  <si>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</si>
  <si>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</si>
  <si>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</si>
  <si>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</si>
  <si>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</si>
  <si>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</si>
  <si>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</si>
  <si>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</si>
  <si>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</si>
  <si>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</si>
  <si>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</si>
  <si>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</si>
  <si>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</si>
  <si>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</si>
  <si>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</si>
  <si>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</si>
  <si>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</si>
  <si>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</si>
  <si>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</si>
  <si>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</si>
  <si>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</si>
  <si>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</si>
  <si>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</si>
  <si>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</si>
  <si>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</si>
  <si>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</si>
  <si>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</si>
  <si>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</si>
  <si>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</si>
  <si>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</si>
  <si>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</si>
  <si>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</si>
  <si>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</si>
  <si>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</si>
  <si>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</si>
  <si>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</si>
  <si>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</si>
  <si>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</si>
  <si>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</si>
  <si>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</si>
  <si>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</si>
  <si>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</si>
  <si>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</si>
  <si>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</si>
  <si>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</si>
  <si>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</si>
  <si>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</si>
  <si>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</si>
  <si>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</si>
  <si>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</si>
  <si>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</si>
  <si>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</si>
  <si>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</si>
  <si>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</si>
  <si>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</si>
  <si>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</si>
  <si>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</si>
  <si>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</si>
  <si>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</si>
  <si>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</si>
  <si>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</si>
  <si>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</si>
  <si>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</si>
  <si>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</si>
  <si>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</si>
  <si>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</si>
  <si>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</si>
  <si>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</si>
  <si>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</si>
  <si>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</si>
  <si>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</si>
  <si>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</si>
  <si>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</si>
  <si>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</si>
  <si>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</si>
  <si>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</si>
  <si>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</si>
  <si>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</si>
  <si>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</si>
  <si>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</si>
  <si>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</si>
  <si>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</si>
  <si>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</si>
  <si>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</si>
  <si>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</si>
  <si>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</si>
  <si>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</si>
  <si>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</si>
  <si>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</si>
  <si>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</si>
  <si>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</si>
  <si>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</si>
  <si>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</si>
  <si>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</si>
  <si>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</si>
  <si>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</si>
  <si>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</si>
  <si>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</si>
  <si>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</si>
  <si>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</si>
  <si>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</si>
  <si>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</si>
  <si>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</si>
  <si>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</si>
  <si>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</si>
  <si>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</si>
  <si>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</si>
  <si>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</si>
  <si>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</si>
  <si>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</si>
  <si>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</si>
  <si>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</si>
  <si>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</si>
  <si>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</si>
  <si>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</si>
  <si>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</si>
  <si>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</si>
  <si>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</si>
  <si>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</si>
  <si>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</si>
  <si>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</si>
  <si>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</si>
  <si>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</si>
  <si>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</si>
  <si>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</si>
  <si>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</si>
  <si>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</si>
  <si>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</si>
  <si>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</si>
  <si>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</si>
  <si>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</si>
  <si>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</si>
  <si>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</si>
  <si>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</si>
  <si>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</si>
  <si>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</si>
  <si>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</si>
  <si>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</si>
  <si>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</si>
  <si>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</si>
  <si>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</si>
  <si>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</si>
  <si>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</si>
  <si>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</si>
  <si>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</si>
  <si>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</si>
  <si>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</si>
  <si>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</si>
  <si>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</si>
  <si>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</si>
  <si>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</si>
  <si>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</si>
  <si>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</si>
  <si>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</si>
  <si>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</si>
  <si>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</si>
  <si>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</si>
  <si>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</si>
  <si>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</si>
  <si>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</si>
  <si>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</si>
  <si>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</si>
  <si>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</si>
  <si>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</si>
  <si>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</si>
  <si>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</si>
  <si>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</si>
  <si>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</si>
  <si>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</si>
  <si>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</si>
  <si>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</si>
  <si>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</si>
  <si>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</si>
  <si>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</si>
  <si>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</si>
  <si>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</si>
  <si>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</si>
  <si>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</si>
  <si>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</si>
  <si>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</si>
  <si>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</si>
  <si>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</si>
  <si>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</si>
  <si>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</si>
  <si>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</si>
  <si>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</si>
  <si>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</si>
  <si>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</si>
  <si>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</si>
  <si>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</si>
  <si>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</si>
  <si>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</si>
  <si>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</si>
  <si>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</si>
  <si>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</si>
  <si>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</si>
  <si>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</si>
  <si>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</si>
  <si>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</si>
  <si>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</si>
  <si>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</si>
  <si>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</si>
  <si>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</si>
  <si>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</si>
  <si>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</si>
  <si>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</si>
  <si>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</si>
  <si>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</si>
  <si>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</si>
  <si>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</si>
  <si>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</si>
  <si>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</si>
  <si>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</si>
  <si>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</si>
  <si>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</si>
  <si>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</si>
  <si>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</si>
  <si>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</si>
  <si>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</si>
  <si>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</si>
  <si>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</si>
  <si>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</si>
  <si>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</si>
  <si>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</si>
  <si>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</si>
  <si>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</si>
  <si>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</si>
  <si>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</si>
  <si>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</si>
  <si>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</si>
  <si>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</si>
  <si>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</si>
  <si>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</si>
  <si>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</si>
  <si>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</si>
  <si>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</si>
  <si>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</si>
  <si>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</si>
  <si>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</si>
  <si>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</si>
  <si>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</si>
  <si>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</si>
  <si>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</si>
  <si>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</si>
  <si>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</si>
  <si>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</si>
  <si>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</si>
  <si>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</si>
  <si>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</si>
  <si>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</si>
  <si>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</si>
  <si>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</si>
  <si>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</si>
  <si>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</si>
  <si>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</si>
  <si>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</si>
  <si>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</si>
  <si>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</si>
  <si>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</si>
  <si>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</si>
  <si>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</si>
  <si>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</si>
  <si>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</si>
  <si>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</si>
  <si>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</si>
  <si>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</si>
  <si>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</si>
  <si>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</si>
  <si>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</si>
  <si>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</si>
  <si>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</si>
  <si>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</si>
  <si>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</si>
  <si>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</si>
  <si>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</si>
  <si>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</si>
  <si>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</si>
  <si>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</si>
  <si>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</si>
  <si>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</si>
  <si>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</si>
  <si>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</si>
  <si>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</si>
  <si>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</si>
  <si>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</si>
  <si>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</si>
  <si>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</si>
  <si>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</si>
  <si>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</si>
  <si>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</si>
  <si>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</si>
  <si>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</si>
  <si>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</si>
  <si>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</si>
  <si>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</si>
  <si>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</si>
  <si>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</si>
  <si>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</si>
  <si>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</si>
  <si>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</si>
  <si>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</si>
  <si>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</si>
  <si>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</si>
  <si>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</si>
  <si>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</si>
  <si>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</si>
  <si>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</si>
  <si>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</si>
  <si>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</si>
  <si>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</si>
  <si>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</si>
  <si>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</si>
  <si>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</si>
  <si>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</si>
  <si>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</si>
  <si>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</si>
  <si>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</si>
  <si>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</si>
  <si>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</si>
  <si>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</si>
  <si>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</si>
  <si>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</si>
  <si>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</si>
  <si>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</si>
  <si>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</si>
  <si>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</si>
  <si>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</si>
  <si>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</si>
  <si>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</si>
  <si>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</si>
  <si>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</si>
  <si>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</si>
  <si>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</si>
  <si>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</si>
  <si>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</si>
  <si>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</si>
  <si>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</si>
  <si>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</si>
  <si>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</si>
  <si>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</si>
  <si>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</si>
  <si>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</si>
  <si>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</si>
  <si>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</si>
  <si>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</si>
  <si>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</si>
  <si>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</si>
  <si>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</si>
  <si>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</si>
  <si>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</si>
  <si>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</si>
  <si>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</si>
  <si>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</si>
  <si>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</si>
  <si>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</si>
  <si>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</si>
  <si>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</si>
  <si>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</si>
  <si>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</si>
  <si>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</si>
  <si>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</si>
  <si>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</si>
  <si>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</si>
  <si>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</si>
  <si>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</si>
  <si>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</si>
  <si>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</si>
  <si>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</si>
  <si>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</si>
  <si>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</si>
  <si>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</si>
  <si>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</si>
  <si>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</si>
  <si>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</si>
  <si>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</si>
  <si>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</si>
  <si>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</si>
  <si>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</si>
  <si>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</si>
  <si>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</si>
  <si>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</si>
  <si>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</si>
  <si>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</si>
  <si>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</si>
  <si>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</si>
  <si>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</si>
  <si>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</si>
  <si>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</si>
  <si>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</si>
  <si>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</si>
  <si>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</si>
  <si>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</si>
  <si>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</si>
  <si>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</si>
  <si>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</si>
  <si>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</si>
  <si>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</si>
  <si>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</si>
  <si>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</si>
  <si>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</si>
  <si>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</si>
  <si>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</si>
  <si>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</si>
  <si>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</si>
  <si>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</si>
  <si>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</si>
  <si>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</si>
  <si>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</si>
  <si>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</si>
  <si>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</si>
  <si>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</si>
  <si>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</si>
  <si>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</si>
  <si>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</si>
  <si>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</si>
  <si>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</si>
  <si>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</si>
  <si>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</si>
  <si>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</si>
  <si>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</si>
  <si>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</si>
  <si>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</si>
  <si>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</si>
  <si>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</si>
  <si>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</si>
  <si>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</si>
  <si>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</si>
  <si>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</si>
  <si>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</si>
  <si>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</si>
  <si>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</si>
  <si>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</si>
  <si>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</si>
  <si>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</si>
  <si>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</si>
  <si>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</si>
  <si>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</si>
  <si>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</si>
  <si>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</si>
  <si>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</si>
  <si>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</si>
  <si>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</si>
  <si>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</si>
  <si>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</si>
  <si>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</si>
  <si>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</si>
  <si>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</si>
  <si>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</si>
  <si>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</si>
  <si>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</si>
  <si>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</si>
  <si>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</si>
  <si>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</si>
  <si>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</si>
  <si>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</si>
  <si>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</si>
  <si>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</si>
  <si>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</si>
  <si>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</si>
  <si>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</si>
  <si>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</si>
  <si>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</si>
  <si>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</si>
  <si>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</si>
  <si>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</si>
  <si>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</si>
  <si>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</si>
  <si>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</si>
  <si>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</si>
  <si>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</si>
  <si>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</si>
  <si>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</si>
  <si>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</si>
  <si>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</si>
  <si>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</si>
  <si>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</si>
  <si>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</si>
  <si>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</si>
  <si>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</si>
  <si>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</si>
  <si>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</si>
  <si>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</si>
  <si>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</si>
  <si>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</si>
  <si>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</si>
  <si>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</si>
  <si>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</si>
  <si>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</si>
  <si>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</si>
  <si>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</si>
  <si>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</si>
  <si>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</si>
  <si>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</si>
  <si>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</si>
  <si>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</si>
  <si>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</si>
  <si>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</si>
  <si>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</si>
  <si>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</si>
  <si>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</si>
  <si>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</si>
  <si>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</si>
  <si>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</si>
  <si>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</si>
  <si>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</si>
  <si>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</si>
  <si>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</si>
  <si>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</si>
  <si>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</si>
  <si>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</si>
  <si>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</si>
  <si>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</si>
  <si>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</si>
  <si>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</si>
  <si>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</si>
  <si>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</si>
  <si>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</si>
  <si>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</si>
  <si>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</si>
  <si>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</si>
  <si>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</si>
  <si>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</si>
  <si>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</si>
  <si>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</si>
  <si>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</si>
  <si>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</si>
  <si>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</si>
  <si>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</si>
  <si>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</si>
  <si>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</si>
  <si>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</si>
  <si>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</si>
  <si>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</si>
  <si>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</si>
  <si>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</si>
  <si>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</si>
  <si>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</si>
  <si>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</si>
  <si>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</si>
  <si>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</si>
  <si>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</si>
  <si>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</si>
  <si>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</si>
  <si>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</si>
  <si>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</si>
  <si>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</si>
  <si>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</si>
  <si>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</si>
  <si>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</si>
  <si>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</si>
  <si>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</si>
  <si>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</si>
  <si>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</si>
  <si>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</si>
  <si>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</si>
  <si>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</si>
  <si>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</si>
  <si>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</si>
  <si>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</si>
  <si>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</si>
  <si>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</si>
  <si>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</si>
  <si>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</si>
  <si>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</si>
  <si>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</si>
  <si>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</si>
  <si>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</si>
  <si>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</si>
  <si>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</si>
  <si>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</si>
  <si>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</si>
  <si>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</si>
  <si>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</si>
  <si>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</si>
  <si>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</si>
  <si>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</si>
  <si>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</si>
  <si>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</si>
  <si>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</si>
  <si>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</si>
  <si>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</si>
  <si>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</si>
  <si>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</si>
  <si>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</si>
  <si>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</si>
  <si>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</si>
  <si>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</si>
  <si>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</si>
  <si>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</si>
  <si>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</si>
  <si>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</si>
  <si>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</si>
  <si>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</si>
  <si>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</si>
  <si>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</si>
  <si>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</si>
  <si>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</si>
  <si>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</si>
  <si>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</si>
  <si>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</si>
  <si>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</si>
  <si>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</si>
  <si>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</si>
  <si>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</si>
  <si>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</si>
  <si>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</si>
  <si>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</si>
  <si>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</si>
  <si>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</si>
  <si>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</si>
  <si>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</si>
  <si>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</si>
  <si>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</si>
  <si>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</si>
  <si>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</si>
  <si>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</si>
  <si>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</si>
  <si>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</si>
  <si>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</si>
  <si>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</si>
  <si>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</si>
  <si>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</si>
  <si>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</si>
  <si>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</si>
  <si>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</si>
  <si>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</si>
  <si>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</si>
  <si>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</si>
  <si>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</si>
  <si>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</si>
  <si>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</si>
  <si>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</si>
  <si>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</si>
  <si>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</si>
  <si>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</si>
  <si>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</si>
  <si>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</si>
  <si>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</si>
  <si>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</si>
  <si>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</si>
  <si>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</si>
  <si>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</si>
  <si>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</si>
  <si>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</si>
  <si>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</si>
  <si>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</si>
  <si>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</si>
  <si>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</si>
  <si>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</si>
  <si>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</si>
  <si>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</si>
  <si>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</si>
  <si>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</si>
  <si>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</si>
  <si>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</si>
  <si>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</si>
  <si>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</si>
  <si>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</si>
  <si>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</si>
  <si>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</si>
  <si>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</si>
  <si>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</si>
  <si>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</si>
  <si>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</si>
  <si>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</si>
  <si>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</si>
  <si>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</si>
  <si>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</si>
  <si>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</si>
  <si>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</si>
  <si>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</si>
  <si>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</si>
  <si>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</si>
  <si>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</si>
  <si>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</si>
  <si>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</si>
  <si>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</si>
  <si>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</si>
  <si>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</si>
  <si>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</si>
  <si>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</si>
  <si>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</si>
  <si>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</si>
  <si>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</si>
  <si>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</si>
  <si>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</si>
  <si>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</si>
  <si>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</si>
  <si>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</si>
  <si>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</si>
  <si>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</si>
  <si>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</si>
  <si>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</si>
  <si>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</si>
  <si>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</si>
  <si>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</si>
  <si>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</si>
  <si>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</si>
  <si>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</si>
  <si>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</si>
  <si>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</si>
  <si>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</si>
  <si>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</si>
  <si>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</si>
  <si>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</si>
  <si>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</si>
  <si>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</si>
  <si>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</si>
  <si>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</si>
  <si>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</si>
  <si>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</si>
  <si>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</si>
  <si>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</si>
  <si>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</si>
  <si>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</si>
  <si>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</si>
  <si>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</si>
  <si>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</si>
  <si>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</si>
  <si>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</si>
  <si>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</si>
  <si>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</si>
  <si>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</si>
  <si>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</si>
  <si>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</si>
  <si>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</si>
  <si>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</si>
  <si>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</si>
  <si>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</si>
  <si>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</si>
  <si>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</si>
  <si>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</si>
  <si>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</si>
  <si>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</si>
  <si>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</si>
  <si>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</si>
  <si>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</si>
  <si>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</si>
  <si>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</si>
  <si>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</si>
  <si>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</si>
  <si>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</si>
  <si>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</si>
  <si>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</si>
  <si>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</si>
  <si>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</si>
  <si>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</si>
  <si>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</si>
  <si>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</si>
  <si>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</si>
  <si>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</si>
  <si>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</si>
  <si>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</si>
  <si>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</si>
  <si>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</si>
  <si>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</si>
  <si>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</si>
  <si>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</si>
  <si>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</si>
  <si>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</si>
  <si>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</si>
  <si>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</si>
  <si>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</si>
  <si>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</si>
  <si>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</si>
  <si>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</si>
  <si>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</si>
  <si>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</si>
  <si>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</si>
  <si>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</si>
  <si>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</si>
  <si>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</si>
  <si>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</si>
  <si>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</si>
  <si>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</si>
  <si>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</si>
  <si>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</si>
  <si>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</si>
  <si>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</si>
  <si>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</si>
  <si>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</si>
  <si>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</si>
  <si>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</si>
  <si>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</si>
  <si>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</si>
  <si>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</si>
  <si>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</si>
  <si>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</si>
  <si>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</si>
  <si>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</si>
  <si>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</si>
  <si>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</si>
  <si>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</si>
  <si>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</si>
  <si>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</si>
  <si>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</si>
  <si>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</si>
  <si>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</si>
  <si>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</si>
  <si>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</si>
  <si>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</si>
  <si>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</si>
  <si>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</si>
  <si>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</si>
  <si>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</si>
  <si>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</si>
  <si>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</si>
  <si>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</si>
  <si>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</si>
  <si>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</si>
  <si>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</si>
  <si>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</si>
  <si>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</si>
  <si>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</si>
  <si>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</si>
  <si>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</si>
  <si>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</si>
  <si>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</si>
  <si>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</si>
  <si>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</si>
  <si>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</si>
  <si>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</si>
  <si>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</si>
  <si>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</si>
  <si>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</si>
  <si>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</si>
  <si>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</si>
  <si>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</si>
  <si>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</si>
  <si>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</si>
  <si>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</si>
  <si>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</si>
  <si>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</si>
  <si>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</si>
  <si>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</si>
  <si>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</si>
  <si>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</si>
  <si>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</si>
  <si>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</si>
  <si>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</si>
  <si>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</si>
  <si>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</si>
  <si>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</si>
  <si>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</si>
  <si>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</si>
  <si>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</si>
  <si>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</si>
  <si>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</si>
  <si>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</si>
  <si>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</si>
  <si>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</si>
  <si>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</si>
  <si>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</si>
  <si>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</si>
  <si>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</si>
  <si>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</si>
  <si>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</si>
  <si>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</si>
  <si>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</si>
  <si>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</si>
  <si>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</si>
  <si>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</si>
  <si>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</si>
  <si>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</si>
  <si>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</si>
  <si>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</si>
  <si>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</si>
  <si>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</si>
  <si>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</si>
  <si>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</si>
  <si>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</si>
  <si>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</si>
  <si>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</si>
  <si>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</si>
  <si>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</si>
  <si>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</si>
  <si>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</si>
  <si>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</si>
  <si>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</si>
  <si>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</si>
  <si>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</si>
  <si>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</si>
  <si>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</si>
  <si>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</si>
  <si>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</si>
  <si>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</si>
  <si>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</si>
  <si>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</si>
  <si>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</si>
  <si>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</si>
  <si>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</si>
  <si>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</si>
  <si>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</si>
  <si>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</si>
  <si>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</si>
  <si>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</si>
  <si>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</si>
  <si>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</si>
  <si>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</si>
  <si>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</si>
  <si>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</si>
  <si>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</si>
  <si>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</si>
  <si>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</si>
  <si>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</si>
  <si>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</si>
  <si>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</si>
  <si>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</si>
  <si>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</si>
  <si>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</si>
  <si>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</si>
  <si>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</si>
  <si>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</si>
  <si>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</si>
  <si>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</si>
  <si>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</si>
  <si>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</si>
  <si>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</si>
  <si>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</si>
  <si>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</si>
  <si>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</si>
  <si>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</si>
  <si>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</si>
  <si>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</si>
  <si>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</si>
  <si>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</si>
  <si>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</si>
  <si>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</si>
  <si>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</si>
  <si>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</si>
  <si>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</si>
  <si>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</si>
  <si>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</si>
  <si>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</si>
  <si>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</si>
  <si>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</si>
  <si>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</si>
  <si>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</si>
  <si>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</si>
  <si>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</si>
  <si>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</si>
  <si>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</si>
  <si>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</si>
  <si>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</si>
  <si>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</si>
  <si>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</si>
  <si>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</si>
  <si>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</si>
  <si>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</si>
  <si>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</si>
  <si>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</si>
  <si>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</si>
  <si>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</si>
  <si>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</si>
  <si>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</si>
  <si>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</si>
  <si>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</si>
  <si>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</si>
  <si>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</si>
  <si>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</si>
  <si>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</si>
  <si>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</si>
  <si>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</si>
  <si>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</si>
  <si>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</si>
  <si>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</si>
  <si>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</si>
  <si>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</si>
  <si>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</si>
  <si>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</si>
  <si>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</si>
  <si>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</si>
  <si>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</si>
  <si>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</si>
  <si>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</si>
  <si>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</si>
  <si>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</si>
  <si>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</si>
  <si>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</si>
  <si>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</si>
  <si>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</si>
  <si>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</si>
  <si>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</si>
  <si>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</si>
  <si>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</si>
  <si>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</si>
  <si>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</si>
  <si>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</si>
  <si>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</si>
  <si>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</si>
  <si>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</si>
  <si>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</si>
  <si>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</si>
  <si>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</si>
  <si>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</si>
  <si>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</si>
  <si>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</si>
  <si>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</si>
  <si>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</si>
  <si>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</si>
  <si>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</si>
  <si>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</si>
  <si>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</si>
  <si>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</si>
  <si>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</si>
  <si>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</si>
  <si>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</si>
  <si>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</si>
  <si>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</si>
  <si>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</si>
  <si>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</si>
  <si>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</si>
  <si>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</si>
  <si>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</si>
  <si>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</si>
  <si>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</si>
  <si>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</si>
  <si>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</si>
  <si>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</si>
  <si>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</si>
  <si>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</si>
  <si>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</si>
  <si>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</si>
  <si>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</si>
  <si>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</si>
  <si>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</si>
  <si>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</si>
  <si>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</si>
  <si>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</si>
  <si>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</si>
  <si>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</si>
  <si>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</si>
  <si>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</si>
  <si>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</si>
  <si>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</si>
  <si>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</si>
  <si>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</si>
  <si>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</si>
  <si>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</si>
  <si>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</si>
  <si>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</si>
  <si>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</si>
  <si>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</si>
  <si>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</si>
  <si>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</si>
  <si>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</si>
  <si>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</si>
  <si>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</si>
  <si>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</si>
  <si>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</si>
  <si>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</si>
  <si>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</si>
  <si>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</si>
  <si>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</si>
  <si>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</si>
  <si>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</si>
  <si>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</si>
  <si>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</si>
  <si>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</si>
  <si>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</si>
  <si>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</si>
  <si>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</si>
  <si>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</si>
  <si>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</si>
  <si>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</si>
  <si>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</si>
  <si>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</si>
  <si>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</si>
  <si>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</si>
  <si>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</si>
  <si>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</si>
  <si>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</si>
  <si>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</si>
  <si>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</si>
  <si>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</si>
  <si>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</si>
  <si>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</si>
  <si>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</si>
  <si>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</si>
  <si>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</si>
  <si>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</si>
  <si>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</si>
  <si>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</si>
  <si>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</si>
  <si>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</si>
  <si>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</si>
  <si>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</si>
  <si>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</si>
  <si>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</si>
  <si>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</si>
  <si>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</si>
  <si>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</si>
  <si>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</si>
  <si>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</si>
  <si>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</si>
  <si>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</si>
  <si>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</si>
  <si>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</si>
  <si>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</si>
  <si>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</si>
  <si>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</si>
  <si>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</si>
  <si>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</si>
  <si>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</si>
  <si>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</si>
  <si>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</si>
  <si>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</si>
  <si>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</si>
  <si>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</si>
  <si>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</si>
  <si>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</si>
  <si>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</si>
  <si>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</si>
  <si>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</si>
  <si>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</si>
  <si>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</si>
  <si>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</si>
  <si>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</si>
  <si>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</si>
  <si>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</si>
  <si>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</si>
  <si>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</si>
  <si>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</si>
  <si>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</si>
  <si>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</si>
  <si>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</si>
  <si>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</si>
  <si>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</si>
  <si>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</si>
  <si>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</si>
  <si>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</si>
  <si>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</si>
  <si>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</si>
  <si>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</si>
  <si>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</si>
  <si>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</si>
  <si>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</si>
  <si>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</si>
  <si>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</si>
  <si>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</si>
  <si>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</si>
  <si>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</si>
  <si>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</si>
  <si>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</si>
  <si>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</si>
  <si>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</si>
  <si>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</si>
  <si>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</si>
  <si>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</si>
  <si>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</si>
  <si>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</si>
  <si>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</si>
  <si>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</si>
  <si>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</si>
  <si>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</si>
  <si>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</si>
  <si>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</si>
  <si>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</si>
  <si>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</si>
  <si>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</si>
  <si>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</si>
  <si>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</si>
  <si>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</si>
  <si>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</si>
  <si>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</si>
  <si>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</si>
  <si>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</si>
  <si>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</si>
  <si>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</si>
  <si>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</si>
  <si>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</si>
  <si>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</si>
  <si>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</si>
  <si>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</si>
  <si>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</si>
  <si>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</si>
  <si>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</si>
  <si>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</si>
  <si>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</si>
  <si>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</si>
  <si>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</si>
  <si>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</si>
  <si>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</si>
  <si>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</si>
  <si>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</si>
  <si>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</si>
  <si>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</si>
  <si>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</si>
  <si>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</si>
  <si>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</si>
  <si>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</si>
  <si>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</si>
  <si>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</si>
  <si>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</si>
  <si>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</si>
  <si>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</si>
  <si>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</si>
  <si>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</si>
  <si>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</si>
  <si>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</si>
  <si>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</si>
  <si>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</si>
  <si>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</si>
  <si>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</si>
  <si>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</si>
  <si>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</si>
  <si>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</si>
  <si>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</si>
  <si>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</si>
  <si>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</si>
  <si>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</si>
  <si>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</si>
  <si>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</si>
  <si>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</si>
  <si>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</si>
  <si>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</si>
  <si>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</si>
  <si>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</si>
  <si>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</si>
  <si>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</si>
  <si>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</si>
  <si>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</si>
  <si>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</si>
  <si>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</si>
  <si>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</si>
  <si>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</si>
  <si>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</si>
  <si>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</si>
  <si>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</si>
  <si>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</si>
  <si>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</si>
  <si>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</si>
  <si>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</si>
  <si>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</si>
  <si>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</si>
  <si>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</si>
  <si>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</si>
  <si>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</si>
  <si>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</si>
  <si>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</si>
  <si>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</si>
  <si>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</si>
  <si>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</si>
  <si>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</si>
  <si>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</si>
  <si>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</si>
  <si>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</si>
  <si>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</si>
  <si>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</si>
  <si>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</si>
  <si>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</si>
  <si>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</si>
  <si>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</si>
  <si>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</si>
  <si>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</si>
  <si>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</si>
  <si>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</si>
  <si>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</si>
  <si>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</si>
  <si>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</si>
  <si>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</si>
  <si>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</si>
  <si>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</si>
  <si>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</si>
  <si>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</si>
  <si>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</si>
  <si>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</si>
  <si>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</si>
  <si>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</si>
  <si>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</si>
  <si>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</si>
  <si>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</si>
  <si>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</si>
  <si>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</si>
  <si>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</si>
  <si>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</si>
  <si>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</si>
  <si>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</si>
  <si>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</si>
  <si>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</si>
  <si>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</si>
  <si>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</si>
  <si>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</si>
  <si>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</si>
  <si>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</si>
  <si>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</si>
  <si>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</si>
  <si>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</si>
  <si>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</si>
  <si>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</si>
  <si>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</si>
  <si>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</si>
  <si>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</si>
  <si>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</si>
  <si>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</si>
  <si>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</si>
  <si>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</si>
  <si>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</si>
  <si>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</si>
  <si>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</si>
  <si>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</si>
  <si>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</si>
  <si>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</si>
  <si>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</si>
  <si>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</si>
  <si>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</si>
  <si>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</si>
  <si>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</si>
  <si>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</si>
  <si>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</si>
  <si>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</si>
  <si>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</si>
  <si>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</si>
  <si>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</si>
  <si>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</si>
  <si>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</si>
  <si>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</si>
  <si>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</si>
  <si>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</si>
  <si>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</si>
  <si>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</si>
  <si>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</si>
  <si>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</si>
  <si>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</si>
  <si>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</si>
  <si>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</si>
  <si>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</si>
  <si>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</si>
  <si>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</si>
  <si>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</si>
  <si>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</si>
  <si>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</si>
  <si>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</si>
  <si>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</si>
  <si>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</si>
  <si>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</si>
  <si>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</si>
  <si>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</si>
  <si>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</si>
  <si>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</si>
  <si>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</si>
  <si>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</si>
  <si>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</si>
  <si>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</si>
  <si>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</si>
  <si>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</si>
  <si>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</si>
  <si>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</si>
  <si>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</si>
  <si>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</si>
  <si>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</si>
  <si>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</si>
  <si>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</si>
  <si>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</si>
  <si>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</si>
  <si>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</si>
  <si>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</si>
  <si>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</si>
  <si>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</si>
  <si>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</si>
  <si>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</si>
  <si>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</si>
  <si>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</si>
  <si>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</si>
  <si>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</si>
  <si>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</si>
  <si>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</si>
  <si>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</si>
  <si>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</si>
  <si>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</si>
  <si>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</si>
  <si>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</si>
  <si>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</si>
  <si>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</si>
  <si>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</si>
  <si>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</si>
  <si>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</si>
  <si>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</si>
  <si>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</si>
  <si>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</si>
  <si>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</si>
  <si>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</si>
  <si>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</si>
  <si>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</si>
  <si>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</si>
  <si>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</si>
  <si>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</si>
  <si>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</si>
  <si>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</si>
  <si>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</si>
  <si>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</si>
  <si>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</si>
  <si>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</si>
  <si>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</si>
  <si>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</si>
  <si>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</si>
  <si>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</si>
  <si>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</si>
  <si>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</si>
  <si>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</si>
  <si>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</si>
  <si>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</si>
  <si>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</si>
  <si>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</si>
  <si>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</si>
  <si>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</si>
  <si>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</si>
  <si>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</si>
  <si>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</si>
  <si>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</si>
  <si>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</si>
  <si>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</si>
  <si>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</si>
  <si>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</si>
  <si>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</si>
  <si>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</si>
  <si>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</si>
  <si>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</si>
  <si>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</si>
  <si>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</si>
  <si>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</si>
  <si>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</si>
  <si>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</si>
  <si>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</si>
  <si>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</si>
  <si>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</si>
  <si>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</si>
  <si>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</si>
  <si>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</si>
  <si>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</si>
  <si>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</si>
  <si>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</si>
  <si>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</si>
  <si>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</si>
  <si>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</si>
  <si>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</si>
  <si>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</si>
  <si>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</si>
  <si>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</si>
  <si>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</si>
  <si>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</si>
  <si>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</si>
  <si>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</si>
  <si>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</si>
  <si>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</si>
  <si>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</si>
  <si>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</si>
  <si>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</si>
  <si>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</si>
  <si>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</si>
  <si>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</si>
  <si>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</si>
  <si>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</si>
  <si>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</si>
  <si>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</si>
  <si>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</si>
  <si>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</si>
  <si>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</si>
  <si>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</si>
  <si>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</si>
  <si>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</si>
  <si>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</si>
  <si>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</si>
  <si>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</si>
  <si>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</si>
  <si>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</si>
  <si>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</si>
  <si>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</si>
  <si>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</si>
  <si>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</si>
  <si>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</si>
  <si>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</si>
  <si>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</si>
  <si>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</si>
  <si>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</si>
  <si>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</si>
  <si>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</si>
  <si>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</si>
  <si>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</si>
  <si>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</si>
  <si>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</si>
  <si>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</si>
  <si>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</si>
  <si>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</si>
  <si>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</si>
  <si>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</si>
  <si>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</si>
  <si>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</si>
  <si>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</si>
  <si>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</si>
  <si>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</si>
  <si>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</si>
  <si>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</si>
  <si>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</si>
  <si>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</si>
  <si>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</si>
  <si>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</si>
  <si>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</si>
  <si>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</si>
  <si>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</si>
  <si>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</si>
  <si>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</si>
  <si>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</si>
  <si>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</si>
  <si>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</si>
  <si>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</si>
  <si>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</si>
  <si>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</si>
  <si>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</si>
  <si>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</si>
  <si>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</si>
  <si>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</si>
  <si>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</si>
  <si>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</si>
  <si>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</si>
  <si>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</si>
  <si>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</si>
  <si>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</si>
  <si>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</si>
  <si>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</si>
  <si>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</si>
  <si>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</si>
  <si>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</si>
  <si>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</si>
  <si>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</si>
  <si>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</si>
  <si>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</si>
  <si>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</si>
  <si>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</si>
  <si>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</si>
  <si>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</si>
  <si>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</si>
  <si>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</si>
  <si>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</si>
  <si>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</si>
  <si>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</si>
  <si>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</si>
  <si>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</si>
  <si>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</si>
  <si>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</si>
  <si>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</si>
  <si>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</si>
  <si>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</si>
  <si>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</si>
  <si>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</si>
  <si>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</si>
  <si>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</si>
  <si>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</si>
  <si>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</si>
  <si>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</si>
  <si>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</si>
  <si>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</si>
  <si>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</si>
  <si>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</si>
  <si>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</si>
  <si>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</si>
  <si>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</si>
  <si>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</si>
  <si>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</si>
  <si>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</si>
  <si>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</si>
  <si>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</si>
  <si>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</si>
  <si>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</si>
  <si>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</si>
  <si>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</si>
  <si>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</si>
  <si>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</si>
  <si>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</si>
  <si>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</si>
  <si>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</si>
  <si>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</si>
  <si>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</si>
  <si>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</si>
  <si>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</si>
  <si>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</si>
  <si>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</si>
  <si>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</si>
  <si>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</si>
  <si>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</si>
  <si>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</si>
  <si>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</si>
  <si>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</si>
  <si>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</si>
  <si>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</si>
  <si>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</si>
  <si>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</si>
  <si>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</si>
  <si>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</si>
  <si>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</si>
  <si>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</si>
  <si>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</si>
  <si>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</si>
  <si>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</si>
  <si>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</si>
  <si>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</si>
  <si>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</si>
  <si>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</si>
  <si>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</si>
  <si>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</si>
  <si>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</si>
  <si>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</si>
  <si>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</si>
  <si>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</si>
  <si>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</si>
  <si>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</si>
  <si>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</si>
  <si>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</si>
  <si>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</si>
  <si>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</si>
  <si>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</si>
  <si>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</si>
  <si>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</si>
  <si>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</si>
  <si>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</si>
  <si>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</si>
  <si>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</si>
  <si>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</si>
  <si>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</si>
  <si>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</si>
  <si>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</si>
  <si>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</si>
  <si>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</si>
  <si>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</si>
  <si>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</si>
  <si>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</si>
  <si>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</si>
  <si>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</si>
  <si>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</si>
  <si>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</si>
  <si>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</si>
  <si>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</si>
  <si>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</si>
  <si>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</si>
  <si>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</si>
  <si>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</si>
  <si>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</si>
  <si>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</si>
  <si>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</si>
  <si>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</si>
  <si>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</si>
  <si>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</si>
  <si>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</si>
  <si>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</si>
  <si>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</si>
  <si>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</si>
  <si>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</si>
  <si>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</si>
  <si>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</si>
  <si>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</si>
  <si>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</si>
  <si>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</si>
  <si>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</si>
  <si>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</si>
  <si>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</si>
  <si>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</si>
  <si>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</si>
  <si>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</si>
  <si>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</si>
  <si>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</si>
  <si>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</si>
  <si>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</si>
  <si>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</si>
  <si>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</si>
  <si>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</si>
  <si>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</si>
  <si>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</si>
  <si>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</si>
  <si>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</si>
  <si>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</si>
  <si>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</si>
  <si>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</si>
  <si>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</si>
  <si>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</si>
  <si>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</si>
  <si>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</si>
  <si>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</si>
  <si>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</si>
  <si>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</si>
  <si>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</si>
  <si>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</si>
  <si>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</si>
  <si>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</si>
  <si>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</si>
  <si>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</si>
  <si>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</si>
  <si>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</si>
  <si>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</si>
  <si>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</si>
  <si>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</si>
  <si>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</si>
  <si>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</si>
  <si>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</si>
  <si>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</si>
  <si>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</si>
  <si>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</si>
  <si>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</si>
  <si>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</si>
  <si>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</si>
  <si>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</si>
  <si>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</si>
  <si>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</si>
  <si>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</si>
  <si>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</si>
  <si>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</si>
  <si>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</si>
  <si>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</si>
  <si>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</si>
  <si>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</si>
  <si>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</si>
  <si>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</si>
  <si>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</si>
  <si>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</si>
  <si>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</si>
  <si>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</si>
  <si>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</si>
  <si>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</si>
  <si>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</si>
  <si>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</si>
  <si>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</si>
  <si>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</si>
  <si>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</si>
  <si>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</si>
  <si>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</si>
  <si>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</si>
  <si>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</si>
  <si>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</si>
  <si>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</si>
  <si>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</si>
  <si>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</si>
  <si>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</si>
  <si>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</si>
  <si>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</si>
  <si>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</si>
  <si>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</si>
  <si>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</si>
  <si>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</si>
  <si>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</si>
  <si>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</si>
  <si>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</si>
  <si>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</si>
  <si>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</si>
  <si>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</si>
  <si>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</si>
  <si>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</si>
  <si>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</si>
  <si>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</si>
  <si>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</si>
  <si>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</si>
  <si>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</si>
  <si>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</si>
  <si>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</si>
  <si>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</si>
  <si>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</si>
  <si>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</si>
  <si>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</si>
  <si>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</si>
  <si>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</si>
  <si>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</si>
  <si>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</si>
  <si>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</si>
  <si>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</si>
  <si>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</si>
  <si>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</si>
  <si>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</si>
  <si>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</si>
  <si>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</si>
  <si>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</si>
  <si>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</si>
  <si>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</si>
  <si>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</si>
  <si>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</si>
  <si>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</si>
  <si>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</si>
  <si>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</si>
  <si>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</si>
  <si>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</si>
  <si>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</si>
  <si>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</si>
  <si>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</si>
  <si>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</si>
  <si>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</si>
  <si>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</si>
  <si>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</si>
  <si>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</si>
  <si>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</si>
  <si>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</si>
  <si>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</si>
  <si>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</si>
  <si>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</si>
  <si>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</si>
  <si>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</si>
  <si>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</si>
  <si>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</si>
  <si>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</si>
  <si>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</si>
  <si>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</si>
  <si>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</si>
  <si>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</si>
  <si>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</si>
  <si>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</si>
  <si>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</si>
  <si>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</si>
  <si>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</si>
  <si>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</si>
  <si>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</si>
  <si>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</si>
  <si>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</si>
  <si>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</si>
  <si>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</si>
  <si>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</si>
  <si>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</si>
  <si>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</si>
  <si>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</si>
  <si>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</si>
  <si>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</si>
  <si>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</si>
  <si>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</si>
  <si>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</si>
  <si>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</si>
  <si>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</si>
  <si>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</si>
  <si>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</si>
  <si>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</si>
  <si>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</si>
  <si>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</si>
  <si>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</si>
  <si>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</si>
  <si>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</si>
  <si>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</si>
  <si>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</si>
  <si>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</si>
  <si>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</si>
  <si>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</si>
  <si>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</si>
  <si>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</si>
  <si>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</si>
  <si>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</si>
  <si>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</si>
  <si>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</si>
  <si>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</si>
  <si>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</si>
  <si>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</si>
  <si>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</si>
  <si>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</si>
  <si>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</si>
  <si>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</si>
  <si>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</si>
  <si>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</si>
  <si>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</si>
  <si>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</si>
  <si>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</si>
  <si>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</si>
  <si>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</si>
  <si>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</si>
  <si>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</si>
  <si>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</si>
  <si>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</si>
  <si>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</si>
  <si>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</si>
  <si>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</si>
  <si>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</si>
  <si>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</si>
  <si>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</si>
  <si>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</si>
  <si>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</si>
  <si>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</si>
  <si>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</si>
  <si>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</si>
  <si>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</si>
  <si>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</si>
  <si>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</si>
  <si>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</si>
  <si>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</si>
  <si>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</si>
  <si>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</si>
  <si>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</si>
  <si>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</si>
  <si>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</si>
  <si>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</si>
  <si>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</si>
  <si>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</si>
  <si>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</si>
  <si>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</si>
  <si>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</si>
  <si>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</si>
  <si>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</si>
  <si>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</si>
  <si>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</si>
  <si>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</si>
  <si>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</si>
  <si>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</si>
  <si>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</si>
  <si>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</si>
  <si>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</si>
  <si>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</si>
  <si>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</si>
  <si>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</si>
  <si>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</si>
  <si>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</si>
  <si>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</si>
  <si>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</si>
  <si>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</si>
  <si>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</si>
  <si>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</si>
  <si>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</si>
  <si>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</si>
  <si>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</si>
  <si>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</si>
  <si>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</si>
  <si>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</si>
  <si>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</si>
  <si>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</si>
  <si>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</si>
  <si>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</si>
  <si>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</si>
  <si>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</si>
  <si>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</si>
  <si>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</si>
  <si>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</si>
  <si>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</si>
  <si>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</si>
  <si>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</si>
  <si>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</si>
  <si>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</si>
  <si>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</si>
  <si>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</si>
  <si>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</si>
  <si>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</si>
  <si>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</si>
  <si>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</si>
  <si>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</si>
  <si>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</si>
  <si>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</si>
  <si>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</si>
  <si>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</si>
  <si>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</si>
  <si>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</si>
  <si>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</si>
  <si>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</si>
  <si>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</si>
  <si>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</si>
  <si>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</si>
  <si>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</si>
  <si>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</si>
  <si>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</si>
  <si>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</si>
  <si>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</si>
  <si>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</si>
  <si>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</si>
  <si>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</si>
  <si>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</si>
  <si>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</si>
  <si>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</si>
  <si>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</si>
  <si>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</si>
  <si>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</si>
  <si>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</si>
  <si>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</si>
  <si>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</si>
  <si>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</si>
  <si>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</si>
  <si>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</si>
  <si>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</si>
  <si>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</si>
  <si>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</si>
  <si>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</si>
  <si>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</si>
  <si>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</si>
  <si>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</si>
  <si>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</si>
  <si>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</si>
  <si>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</si>
  <si>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</si>
  <si>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</si>
  <si>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</si>
  <si>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</si>
  <si>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</si>
  <si>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</si>
  <si>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</si>
  <si>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</si>
  <si>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</si>
  <si>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</si>
  <si>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</si>
  <si>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</si>
  <si>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</si>
  <si>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</si>
  <si>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</si>
  <si>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</si>
  <si>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</si>
  <si>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</si>
  <si>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</si>
  <si>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</si>
  <si>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</si>
  <si>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</si>
  <si>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</si>
  <si>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</si>
  <si>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</si>
  <si>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</si>
  <si>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</si>
  <si>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</si>
  <si>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</si>
  <si>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</si>
  <si>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</si>
  <si>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</si>
  <si>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</si>
  <si>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</si>
  <si>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</si>
  <si>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</si>
  <si>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</si>
  <si>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</si>
  <si>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</si>
  <si>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</si>
  <si>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</si>
  <si>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</si>
  <si>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</si>
  <si>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</si>
  <si>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</si>
  <si>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</si>
  <si>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</si>
  <si>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</si>
  <si>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</si>
  <si>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</si>
  <si>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</si>
  <si>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</si>
  <si>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</si>
  <si>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</si>
  <si>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</si>
  <si>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</si>
  <si>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</si>
  <si>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</si>
  <si>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</si>
  <si>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</si>
  <si>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</si>
  <si>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</si>
  <si>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</si>
  <si>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</si>
  <si>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</si>
  <si>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</si>
  <si>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</si>
  <si>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</si>
  <si>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</si>
  <si>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</si>
  <si>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</si>
  <si>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</si>
  <si>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</si>
  <si>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</si>
  <si>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</si>
  <si>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</si>
  <si>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</si>
  <si>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</si>
  <si>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</si>
  <si>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</si>
  <si>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</si>
  <si>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</si>
  <si>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</si>
  <si>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</si>
  <si>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</si>
  <si>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</si>
  <si>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</si>
  <si>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</si>
  <si>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</si>
  <si>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</si>
  <si>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</si>
  <si>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</si>
  <si>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</si>
  <si>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</si>
  <si>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</si>
  <si>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</si>
  <si>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</si>
  <si>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</si>
  <si>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</si>
  <si>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</si>
  <si>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</si>
  <si>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</si>
  <si>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</si>
  <si>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</si>
  <si>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</si>
  <si>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</si>
  <si>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</si>
  <si>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</si>
  <si>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</si>
  <si>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</si>
  <si>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</si>
  <si>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</si>
  <si>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</si>
  <si>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</si>
  <si>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</si>
  <si>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</si>
  <si>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</si>
  <si>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</si>
  <si>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</si>
  <si>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</si>
  <si>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</si>
  <si>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</si>
  <si>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</si>
  <si>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</si>
  <si>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</si>
  <si>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</si>
  <si>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</si>
  <si>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</si>
  <si>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</si>
  <si>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</si>
  <si>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</si>
  <si>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</si>
  <si>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</si>
  <si>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</si>
  <si>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</si>
  <si>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</si>
  <si>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</si>
  <si>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</si>
  <si>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</si>
  <si>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</si>
  <si>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</si>
  <si>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</si>
  <si>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</si>
  <si>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</si>
  <si>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</si>
  <si>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</si>
  <si>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</si>
  <si>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</si>
  <si>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</si>
  <si>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</si>
  <si>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</si>
  <si>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</si>
  <si>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</si>
  <si>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</si>
  <si>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</si>
  <si>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</si>
  <si>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</si>
  <si>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</si>
  <si>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</si>
  <si>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</si>
  <si>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</si>
  <si>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</si>
  <si>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</si>
  <si>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</si>
  <si>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</si>
  <si>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</si>
  <si>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</si>
  <si>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</si>
  <si>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</si>
  <si>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</si>
  <si>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</si>
  <si>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</si>
  <si>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</si>
  <si>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</si>
  <si>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</si>
  <si>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</si>
  <si>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</si>
  <si>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</si>
  <si>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</si>
  <si>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</si>
  <si>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</si>
  <si>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</si>
  <si>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</si>
  <si>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</si>
  <si>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</si>
  <si>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</si>
  <si>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</si>
  <si>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</si>
  <si>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</si>
  <si>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</si>
  <si>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</si>
  <si>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</si>
  <si>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</si>
  <si>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</si>
  <si>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</si>
  <si>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</si>
  <si>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</si>
  <si>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</si>
  <si>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</si>
  <si>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</si>
  <si>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</si>
  <si>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</si>
  <si>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</si>
  <si>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</si>
  <si>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</si>
  <si>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</si>
  <si>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</si>
  <si>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</si>
  <si>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</si>
  <si>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</si>
  <si>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</si>
  <si>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</si>
  <si>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</si>
  <si>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</si>
  <si>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</si>
  <si>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</si>
  <si>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</si>
  <si>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</si>
  <si>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</si>
  <si>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</si>
  <si>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</si>
  <si>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</si>
  <si>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</si>
  <si>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</si>
  <si>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</si>
  <si>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</si>
  <si>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</si>
  <si>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</si>
  <si>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</si>
  <si>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</si>
  <si>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</si>
  <si>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</si>
  <si>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</si>
  <si>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</si>
  <si>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</si>
  <si>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</si>
  <si>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</si>
  <si>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</si>
  <si>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</si>
  <si>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</si>
  <si>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</si>
  <si>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</si>
  <si>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</si>
  <si>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</si>
  <si>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</si>
  <si>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</si>
  <si>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</si>
  <si>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</si>
  <si>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</si>
  <si>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</si>
  <si>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</si>
  <si>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</si>
  <si>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</si>
  <si>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</si>
  <si>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</si>
  <si>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</si>
  <si>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</si>
  <si>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</si>
  <si>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</si>
  <si>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</si>
  <si>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</si>
  <si>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</si>
  <si>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</si>
  <si>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</si>
  <si>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</si>
  <si>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</si>
  <si>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</si>
  <si>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</si>
  <si>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</si>
  <si>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</si>
  <si>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</si>
  <si>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</si>
  <si>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</si>
  <si>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</si>
  <si>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</si>
  <si>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</si>
  <si>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</si>
  <si>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</si>
  <si>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</si>
  <si>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</si>
  <si>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</si>
  <si>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</si>
  <si>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</si>
  <si>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</si>
  <si>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</si>
  <si>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</si>
  <si>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</si>
  <si>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</si>
  <si>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</si>
  <si>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</si>
  <si>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</si>
  <si>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</si>
  <si>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</si>
  <si>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</si>
  <si>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</si>
  <si>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</si>
  <si>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</si>
  <si>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</si>
  <si>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</si>
  <si>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</si>
  <si>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</si>
  <si>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</si>
  <si>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</si>
  <si>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</si>
  <si>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</si>
  <si>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</si>
  <si>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</si>
  <si>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</si>
  <si>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</si>
  <si>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</si>
  <si>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</si>
  <si>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</si>
  <si>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</si>
  <si>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</si>
  <si>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</si>
  <si>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</si>
  <si>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</si>
  <si>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</si>
  <si>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</si>
  <si>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</si>
  <si>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</si>
  <si>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</si>
  <si>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</si>
  <si>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</si>
  <si>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</si>
  <si>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</si>
  <si>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</si>
  <si>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</si>
  <si>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</si>
  <si>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</si>
  <si>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</si>
  <si>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</si>
  <si>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</si>
  <si>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</si>
  <si>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</si>
  <si>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</si>
  <si>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</si>
  <si>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</si>
  <si>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</si>
  <si>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</si>
  <si>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</si>
  <si>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</si>
  <si>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</si>
  <si>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</si>
  <si>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</si>
  <si>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</si>
  <si>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</si>
  <si>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</si>
  <si>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</si>
  <si>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</si>
  <si>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</si>
  <si>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</si>
  <si>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</si>
  <si>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</si>
  <si>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</si>
  <si>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</si>
  <si>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</si>
  <si>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</si>
  <si>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</si>
  <si>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</si>
  <si>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</si>
  <si>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</si>
  <si>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</si>
  <si>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</si>
  <si>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</si>
  <si>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</si>
  <si>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</si>
  <si>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</si>
  <si>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</si>
  <si>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</si>
  <si>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</si>
  <si>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</si>
  <si>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</si>
  <si>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</si>
  <si>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</si>
  <si>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</si>
  <si>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</si>
  <si>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</si>
  <si>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</si>
  <si>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</si>
  <si>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</si>
  <si>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</si>
  <si>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</si>
  <si>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</si>
  <si>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</si>
  <si>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</si>
  <si>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</si>
  <si>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</si>
  <si>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</si>
  <si>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</si>
  <si>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</si>
  <si>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</si>
  <si>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</si>
  <si>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</si>
  <si>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</si>
  <si>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</si>
  <si>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</si>
  <si>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</si>
  <si>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</si>
  <si>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</si>
  <si>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</si>
  <si>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</si>
  <si>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</si>
  <si>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</si>
  <si>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</si>
  <si>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</si>
  <si>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</si>
  <si>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</si>
  <si>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</si>
  <si>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</si>
  <si>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</si>
  <si>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</si>
  <si>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</si>
  <si>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</si>
  <si>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</si>
  <si>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</si>
  <si>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</si>
  <si>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</si>
  <si>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</si>
  <si>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</si>
  <si>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</si>
  <si>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</si>
  <si>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</si>
  <si>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</si>
  <si>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</si>
  <si>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</si>
  <si>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</si>
  <si>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</si>
  <si>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</si>
  <si>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</si>
  <si>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</si>
  <si>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</si>
  <si>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</si>
  <si>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</si>
  <si>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</si>
  <si>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</si>
  <si>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</si>
  <si>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</si>
  <si>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</si>
  <si>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</si>
  <si>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</si>
  <si>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</si>
  <si>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</si>
  <si>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</si>
  <si>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</si>
  <si>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</si>
  <si>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</si>
  <si>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</si>
  <si>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</si>
  <si>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</si>
  <si>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</si>
  <si>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</si>
  <si>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</si>
  <si>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</si>
  <si>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</si>
  <si>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</si>
  <si>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</si>
  <si>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</si>
  <si>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</si>
  <si>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</si>
  <si>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</si>
  <si>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</si>
  <si>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</si>
  <si>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</si>
  <si>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</si>
  <si>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</si>
  <si>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</si>
  <si>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</si>
  <si>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</si>
  <si>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</si>
  <si>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</si>
  <si>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</si>
  <si>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</si>
  <si>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</si>
  <si>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</si>
  <si>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</si>
  <si>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</si>
  <si>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</si>
  <si>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</si>
  <si>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</si>
  <si>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</si>
  <si>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</si>
  <si>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</si>
  <si>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</si>
  <si>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</si>
  <si>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</si>
  <si>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</si>
  <si>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</si>
  <si>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</si>
  <si>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</si>
  <si>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</si>
  <si>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</si>
  <si>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</si>
  <si>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</si>
  <si>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</si>
  <si>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</si>
  <si>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</si>
  <si>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</si>
  <si>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</si>
  <si>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</si>
  <si>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</si>
  <si>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</si>
  <si>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</si>
  <si>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</si>
  <si>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</si>
  <si>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</si>
  <si>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</si>
  <si>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</si>
  <si>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</si>
  <si>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</si>
  <si>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</si>
  <si>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</si>
  <si>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</si>
  <si>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</si>
  <si>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</si>
  <si>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</si>
  <si>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</si>
  <si>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</si>
  <si>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</si>
  <si>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</si>
  <si>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</si>
  <si>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</si>
  <si>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</si>
  <si>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</si>
  <si>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</si>
  <si>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</si>
  <si>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</si>
  <si>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</si>
  <si>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</si>
  <si>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</si>
  <si>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</si>
  <si>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</si>
  <si>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</si>
  <si>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</si>
  <si>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</si>
  <si>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</si>
  <si>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</si>
  <si>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</si>
  <si>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</si>
  <si>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</si>
  <si>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</si>
  <si>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</si>
  <si>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</si>
  <si>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</si>
  <si>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</si>
  <si>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</si>
  <si>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</si>
  <si>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</si>
  <si>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</si>
  <si>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</si>
  <si>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</si>
  <si>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</si>
  <si>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</si>
  <si>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</si>
  <si>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</si>
  <si>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</si>
  <si>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</si>
  <si>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</si>
  <si>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</si>
  <si>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</si>
  <si>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</si>
  <si>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</si>
  <si>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</si>
  <si>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</si>
  <si>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</si>
  <si>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</si>
  <si>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</si>
  <si>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</si>
  <si>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</si>
  <si>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</si>
  <si>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</si>
  <si>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</si>
  <si>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</si>
  <si>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</si>
  <si>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</si>
  <si>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</si>
  <si>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</si>
  <si>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</si>
  <si>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</si>
  <si>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</si>
  <si>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</si>
  <si>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</si>
  <si>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</si>
  <si>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</si>
  <si>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</si>
  <si>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</si>
  <si>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</si>
  <si>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</si>
  <si>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</si>
  <si>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</si>
  <si>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</si>
  <si>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</si>
  <si>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</si>
  <si>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</si>
  <si>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</si>
  <si>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</si>
  <si>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</si>
  <si>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</si>
  <si>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</si>
  <si>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</si>
  <si>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</si>
  <si>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</si>
  <si>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</si>
  <si>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</si>
  <si>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</si>
  <si>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</si>
  <si>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</si>
  <si>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</si>
  <si>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</si>
  <si>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</si>
  <si>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</si>
  <si>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</si>
  <si>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</si>
  <si>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</si>
  <si>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</si>
  <si>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</si>
  <si>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</si>
  <si>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</si>
  <si>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</si>
  <si>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</si>
  <si>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</si>
  <si>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</si>
  <si>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</si>
  <si>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</si>
  <si>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</si>
  <si>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</si>
  <si>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</si>
  <si>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</si>
  <si>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</si>
  <si>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</si>
  <si>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</si>
  <si>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</si>
  <si>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</si>
  <si>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</si>
  <si>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</si>
  <si>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</si>
  <si>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</si>
  <si>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</si>
  <si>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</si>
  <si>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</si>
  <si>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</si>
  <si>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</si>
  <si>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</si>
  <si>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</si>
  <si>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</si>
  <si>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</si>
  <si>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</si>
  <si>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</si>
  <si>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</si>
  <si>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</si>
  <si>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</si>
  <si>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</si>
  <si>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</si>
  <si>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</si>
  <si>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</si>
  <si>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</si>
  <si>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</si>
  <si>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</si>
  <si>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</si>
  <si>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</si>
  <si>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</si>
  <si>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</si>
  <si>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</si>
  <si>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</si>
  <si>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</si>
  <si>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</si>
  <si>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</si>
  <si>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</si>
  <si>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</si>
  <si>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</si>
  <si>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</si>
  <si>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</si>
  <si>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</si>
  <si>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</si>
  <si>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</si>
  <si>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</si>
  <si>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</si>
  <si>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</si>
  <si>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</si>
  <si>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</si>
  <si>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</si>
  <si>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</si>
  <si>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</si>
  <si>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</si>
  <si>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</si>
  <si>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</si>
  <si>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</si>
  <si>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</si>
  <si>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</si>
  <si>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</si>
  <si>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</si>
  <si>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</si>
  <si>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</si>
  <si>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</si>
  <si>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</si>
  <si>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</si>
  <si>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</si>
  <si>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</si>
  <si>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</si>
  <si>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</si>
  <si>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</si>
  <si>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</si>
  <si>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</si>
  <si>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</si>
  <si>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</si>
  <si>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</si>
  <si>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</si>
  <si>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</si>
  <si>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</si>
  <si>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</si>
  <si>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</si>
  <si>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</si>
  <si>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</si>
  <si>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</si>
  <si>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</si>
  <si>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</si>
  <si>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</si>
  <si>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</si>
  <si>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</si>
  <si>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</si>
  <si>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</si>
  <si>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</si>
  <si>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</si>
  <si>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</si>
  <si>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</si>
  <si>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</si>
  <si>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</si>
  <si>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</si>
  <si>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</si>
  <si>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</si>
  <si>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</si>
  <si>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</si>
  <si>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</si>
  <si>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</si>
  <si>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</si>
  <si>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</si>
  <si>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</si>
  <si>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</si>
  <si>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</si>
  <si>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</si>
  <si>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</si>
  <si>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</si>
  <si>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</si>
  <si>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</si>
  <si>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</si>
  <si>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</si>
  <si>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</si>
  <si>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</si>
  <si>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</si>
  <si>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</si>
  <si>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</si>
  <si>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</si>
  <si>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</si>
  <si>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</si>
  <si>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</si>
  <si>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</si>
  <si>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</si>
  <si>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</si>
  <si>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</si>
  <si>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</si>
  <si>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</si>
  <si>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</si>
  <si>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</si>
  <si>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</si>
  <si>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</si>
  <si>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</si>
  <si>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</si>
  <si>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</si>
  <si>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</si>
  <si>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</si>
  <si>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</si>
  <si>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</si>
  <si>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</si>
  <si>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</si>
  <si>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</si>
  <si>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</si>
  <si>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</si>
  <si>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</si>
  <si>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</si>
  <si>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</si>
  <si>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</si>
  <si>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</si>
  <si>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</si>
  <si>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</si>
  <si>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</si>
  <si>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</si>
  <si>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</si>
  <si>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</si>
  <si>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</si>
  <si>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</si>
  <si>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</si>
  <si>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</si>
  <si>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</si>
  <si>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</si>
  <si>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</si>
  <si>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</si>
  <si>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</si>
  <si>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</si>
  <si>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</si>
  <si>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</si>
  <si>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</si>
  <si>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</si>
  <si>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</si>
  <si>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</si>
  <si>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</si>
  <si>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</si>
  <si>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</si>
  <si>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</si>
  <si>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</si>
  <si>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</si>
  <si>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</si>
  <si>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</si>
  <si>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</si>
  <si>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</si>
  <si>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</si>
  <si>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</si>
  <si>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</si>
  <si>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</si>
  <si>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</si>
  <si>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</si>
  <si>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</si>
  <si>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</si>
  <si>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</si>
  <si>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</si>
  <si>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</si>
  <si>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</si>
  <si>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</si>
  <si>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</si>
  <si>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</si>
  <si>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</si>
  <si>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</si>
  <si>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</si>
  <si>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</si>
  <si>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</si>
  <si>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</si>
  <si>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</si>
  <si>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</si>
  <si>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</si>
  <si>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</si>
  <si>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</si>
  <si>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</si>
  <si>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</si>
  <si>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</si>
  <si>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</si>
  <si>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</si>
  <si>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</si>
  <si>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</si>
  <si>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</si>
  <si>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</si>
  <si>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</si>
  <si>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</si>
  <si>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</si>
  <si>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</si>
  <si>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</si>
  <si>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</si>
  <si>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</si>
  <si>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</si>
  <si>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</si>
  <si>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</si>
  <si>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</si>
  <si>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</si>
  <si>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</si>
  <si>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</si>
  <si>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</si>
  <si>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</si>
  <si>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</si>
  <si>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</si>
  <si>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</si>
  <si>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</si>
  <si>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</si>
  <si>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</si>
  <si>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</si>
  <si>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</si>
  <si>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</si>
  <si>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</si>
  <si>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</si>
  <si>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</si>
  <si>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</si>
  <si>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</si>
  <si>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</si>
  <si>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</si>
  <si>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</si>
  <si>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</si>
  <si>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</si>
  <si>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</si>
  <si>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</si>
  <si>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</si>
  <si>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</si>
  <si>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</si>
  <si>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</si>
  <si>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</si>
  <si>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</si>
  <si>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</si>
  <si>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</si>
  <si>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</si>
  <si>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</si>
  <si>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</si>
  <si>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</si>
  <si>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</si>
  <si>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</si>
  <si>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</si>
  <si>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</si>
  <si>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</si>
  <si>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</si>
  <si>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</si>
  <si>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</si>
  <si>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</si>
  <si>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</si>
  <si>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</si>
  <si>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</si>
  <si>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</si>
  <si>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</si>
  <si>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</si>
  <si>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</si>
  <si>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</si>
  <si>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</si>
  <si>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</si>
  <si>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</si>
  <si>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</si>
  <si>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</si>
  <si>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</si>
  <si>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</si>
  <si>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</si>
  <si>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</si>
  <si>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</si>
  <si>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</si>
  <si>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</si>
  <si>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</si>
  <si>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</si>
  <si>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</si>
  <si>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</si>
  <si>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</si>
  <si>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</si>
  <si>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</si>
  <si>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</si>
  <si>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</si>
  <si>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</si>
  <si>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</si>
  <si>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</si>
  <si>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</si>
  <si>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</si>
  <si>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</si>
  <si>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</si>
  <si>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</si>
  <si>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</si>
  <si>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</si>
  <si>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</si>
  <si>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</si>
  <si>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</si>
  <si>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</si>
  <si>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</si>
  <si>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</si>
  <si>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</si>
  <si>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</si>
  <si>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</si>
  <si>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</si>
  <si>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</si>
  <si>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</si>
  <si>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</si>
  <si>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</si>
  <si>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</si>
  <si>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</si>
  <si>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</si>
  <si>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</si>
  <si>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</si>
  <si>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</si>
  <si>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</si>
  <si>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</si>
  <si>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</si>
  <si>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</si>
  <si>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</si>
  <si>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</si>
  <si>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</si>
  <si>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</si>
  <si>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</si>
  <si>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</si>
  <si>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</si>
  <si>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</si>
  <si>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</si>
  <si>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</si>
  <si>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</si>
  <si>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</si>
  <si>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</si>
  <si>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</si>
  <si>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</si>
  <si>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</si>
  <si>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</si>
  <si>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</si>
  <si>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</si>
  <si>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</si>
  <si>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</si>
  <si>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</si>
  <si>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</si>
  <si>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</si>
  <si>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</si>
  <si>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</si>
  <si>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</si>
  <si>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</si>
  <si>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</si>
  <si>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</si>
  <si>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</si>
  <si>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</si>
  <si>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</si>
  <si>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</si>
  <si>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</si>
  <si>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</si>
  <si>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</si>
  <si>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</si>
  <si>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</si>
  <si>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</si>
  <si>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</si>
  <si>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</si>
  <si>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</si>
  <si>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</si>
  <si>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</si>
  <si>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</si>
  <si>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</si>
  <si>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</si>
  <si>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</si>
  <si>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</si>
  <si>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</si>
  <si>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</si>
  <si>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</si>
  <si>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</si>
  <si>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</si>
  <si>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</si>
  <si>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</si>
  <si>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</si>
  <si>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</si>
  <si>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</si>
  <si>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</si>
  <si>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</si>
  <si>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</si>
  <si>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</si>
  <si>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</si>
  <si>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</si>
  <si>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</si>
  <si>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</si>
  <si>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</si>
  <si>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</si>
  <si>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</si>
  <si>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</si>
  <si>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</si>
  <si>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</si>
  <si>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</si>
  <si>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</si>
  <si>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</si>
  <si>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</si>
  <si>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</si>
  <si>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</si>
  <si>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</si>
  <si>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</si>
  <si>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</si>
  <si>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</si>
  <si>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</si>
  <si>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</si>
  <si>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</si>
  <si>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</si>
  <si>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</si>
  <si>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</si>
  <si>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</si>
  <si>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</si>
  <si>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</si>
  <si>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</si>
  <si>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</si>
  <si>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</si>
  <si>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</si>
  <si>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</si>
  <si>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</si>
  <si>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</si>
  <si>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</si>
  <si>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</si>
  <si>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</si>
  <si>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</si>
  <si>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</si>
  <si>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</si>
  <si>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</si>
  <si>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</si>
  <si>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</si>
  <si>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</si>
  <si>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</si>
  <si>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</si>
  <si>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</si>
  <si>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</si>
  <si>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</si>
  <si>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</si>
  <si>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</si>
  <si>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</si>
  <si>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</si>
  <si>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</si>
  <si>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</si>
  <si>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</si>
  <si>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</si>
  <si>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</si>
  <si>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</si>
  <si>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</si>
  <si>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</si>
  <si>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</si>
  <si>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</si>
  <si>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</si>
  <si>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</si>
  <si>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</si>
  <si>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</si>
  <si>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</si>
  <si>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</si>
  <si>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</si>
  <si>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</si>
  <si>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</si>
  <si>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</si>
  <si>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</si>
  <si>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</si>
  <si>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</si>
  <si>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</si>
  <si>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</si>
  <si>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</si>
  <si>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</si>
  <si>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</si>
  <si>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</si>
  <si>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</si>
  <si>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</si>
  <si>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</si>
  <si>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</si>
  <si>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</si>
  <si>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</si>
  <si>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</si>
  <si>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</si>
  <si>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</si>
  <si>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</si>
  <si>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</si>
  <si>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</si>
  <si>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</si>
  <si>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</si>
  <si>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</si>
  <si>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</si>
  <si>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</si>
  <si>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</si>
  <si>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</si>
  <si>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</si>
  <si>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</si>
  <si>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</si>
  <si>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</si>
  <si>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</si>
  <si>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</si>
  <si>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</si>
  <si>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</si>
  <si>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</si>
  <si>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</si>
  <si>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</si>
  <si>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</si>
  <si>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</si>
  <si>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</si>
  <si>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</si>
  <si>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</si>
  <si>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</si>
  <si>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</si>
  <si>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</si>
  <si>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</si>
  <si>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</si>
  <si>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</si>
  <si>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</si>
  <si>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</si>
  <si>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</si>
  <si>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</si>
  <si>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</si>
  <si>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</si>
  <si>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</si>
  <si>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</si>
  <si>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</si>
  <si>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</si>
  <si>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</si>
  <si>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</si>
  <si>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</si>
  <si>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</si>
  <si>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</si>
  <si>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</si>
  <si>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</si>
  <si>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</si>
  <si>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</si>
  <si>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</si>
  <si>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</si>
  <si>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</si>
  <si>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</si>
  <si>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</si>
  <si>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</si>
  <si>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</si>
  <si>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</si>
  <si>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</si>
  <si>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</si>
  <si>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</si>
  <si>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</si>
  <si>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</si>
  <si>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</si>
  <si>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</si>
  <si>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</si>
  <si>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</si>
  <si>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</si>
  <si>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</si>
  <si>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</si>
  <si>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</si>
  <si>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</si>
  <si>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</si>
  <si>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</si>
  <si>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</si>
  <si>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</si>
  <si>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</si>
  <si>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</si>
  <si>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</si>
  <si>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</si>
  <si>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</si>
  <si>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</si>
  <si>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</si>
  <si>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</si>
  <si>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</si>
  <si>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</si>
  <si>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</si>
  <si>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</si>
  <si>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</si>
  <si>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</si>
  <si>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</si>
  <si>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</si>
  <si>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</si>
  <si>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</si>
  <si>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</si>
  <si>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</si>
  <si>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</si>
  <si>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</si>
  <si>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</si>
  <si>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</si>
  <si>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</si>
  <si>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</si>
  <si>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</si>
  <si>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</si>
  <si>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</si>
  <si>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</si>
  <si>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</si>
  <si>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</si>
  <si>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</si>
  <si>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</si>
  <si>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</si>
  <si>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</si>
  <si>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</si>
  <si>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</si>
  <si>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</si>
  <si>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</si>
  <si>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</si>
  <si>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</si>
  <si>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</si>
  <si>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</si>
  <si>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</si>
  <si>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</si>
  <si>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</si>
  <si>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</si>
  <si>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</si>
  <si>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</si>
  <si>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</si>
  <si>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</si>
  <si>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</si>
  <si>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</si>
  <si>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</si>
  <si>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</si>
  <si>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</si>
  <si>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</si>
  <si>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</si>
  <si>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</si>
  <si>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</si>
  <si>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</si>
  <si>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</si>
  <si>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</si>
  <si>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</si>
  <si>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</si>
  <si>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</si>
  <si>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</si>
  <si>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</si>
  <si>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</si>
  <si>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</si>
  <si>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</si>
  <si>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</si>
  <si>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</si>
  <si>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</si>
  <si>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</si>
  <si>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</si>
  <si>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</si>
  <si>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</si>
  <si>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</si>
  <si>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</si>
  <si>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</si>
  <si>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</si>
  <si>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</si>
  <si>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</si>
  <si>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</si>
  <si>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</si>
  <si>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</si>
  <si>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</si>
  <si>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</si>
  <si>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</si>
  <si>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</si>
  <si>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</si>
  <si>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</si>
  <si>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</si>
  <si>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</si>
  <si>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</si>
  <si>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</si>
  <si>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</si>
  <si>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</si>
  <si>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</si>
  <si>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</si>
  <si>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</si>
  <si>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</si>
  <si>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</si>
  <si>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</si>
  <si>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</si>
  <si>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</si>
  <si>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</si>
  <si>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</si>
  <si>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</si>
  <si>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</si>
  <si>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</si>
  <si>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</si>
  <si>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</si>
  <si>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</si>
  <si>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</si>
  <si>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</si>
  <si>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</si>
  <si>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</si>
  <si>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</si>
  <si>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</si>
  <si>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</si>
  <si>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</si>
  <si>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</si>
  <si>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</si>
  <si>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</si>
  <si>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</si>
  <si>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</si>
  <si>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</si>
  <si>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</si>
  <si>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</si>
  <si>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</si>
  <si>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</si>
  <si>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</si>
  <si>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</si>
  <si>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</si>
  <si>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</si>
  <si>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</si>
  <si>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</si>
  <si>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</si>
  <si>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</si>
  <si>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</si>
  <si>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</si>
  <si>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</si>
  <si>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</si>
  <si>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</si>
  <si>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</si>
  <si>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</si>
  <si>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</si>
  <si>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</si>
  <si>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</si>
  <si>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</si>
  <si>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</si>
  <si>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</si>
  <si>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</si>
  <si>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</si>
  <si>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</si>
  <si>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</si>
  <si>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</si>
  <si>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</si>
  <si>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</si>
  <si>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</si>
  <si>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</si>
  <si>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</si>
  <si>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</si>
  <si>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</si>
  <si>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</si>
  <si>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</si>
  <si>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</si>
  <si>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</si>
  <si>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</si>
  <si>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</si>
  <si>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</si>
  <si>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</si>
  <si>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</si>
  <si>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</si>
  <si>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</si>
  <si>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</si>
  <si>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</si>
  <si>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</si>
  <si>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</si>
  <si>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</si>
  <si>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</si>
  <si>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</si>
  <si>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</si>
  <si>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</si>
  <si>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</si>
  <si>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</si>
  <si>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</si>
  <si>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</si>
  <si>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</si>
  <si>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</si>
  <si>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</si>
  <si>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</si>
  <si>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</si>
  <si>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</si>
  <si>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</si>
  <si>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</si>
  <si>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</si>
  <si>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</si>
  <si>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</si>
  <si>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</si>
  <si>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</si>
  <si>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</si>
  <si>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</si>
  <si>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</si>
  <si>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</si>
  <si>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</si>
  <si>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</si>
  <si>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</si>
  <si>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</si>
  <si>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</si>
  <si>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</si>
  <si>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</si>
  <si>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</si>
  <si>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</si>
  <si>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</si>
  <si>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</si>
  <si>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</si>
  <si>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</si>
  <si>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</si>
  <si>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</si>
  <si>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</si>
  <si>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</si>
  <si>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</si>
  <si>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</si>
  <si>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</si>
  <si>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</si>
  <si>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</si>
  <si>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</si>
  <si>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</si>
  <si>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</si>
  <si>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</si>
  <si>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</si>
  <si>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</si>
  <si>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</si>
  <si>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</si>
  <si>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</si>
  <si>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</si>
  <si>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</si>
  <si>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</si>
  <si>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</si>
  <si>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</si>
  <si>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</si>
  <si>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</si>
  <si>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</si>
  <si>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</si>
  <si>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</si>
  <si>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</si>
  <si>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</si>
  <si>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</si>
  <si>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</si>
  <si>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</si>
  <si>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</si>
  <si>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</si>
  <si>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</si>
  <si>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</si>
  <si>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</si>
  <si>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</si>
  <si>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</si>
  <si>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</si>
  <si>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</si>
  <si>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</si>
  <si>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</si>
  <si>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</si>
  <si>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</si>
  <si>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</si>
  <si>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</si>
  <si>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</si>
  <si>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</si>
  <si>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</si>
  <si>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</si>
  <si>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</si>
  <si>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</si>
  <si>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</si>
  <si>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</si>
  <si>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</si>
  <si>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</si>
  <si>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</si>
  <si>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</si>
  <si>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</si>
  <si>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</si>
  <si>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</si>
  <si>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</si>
  <si>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</si>
  <si>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</si>
  <si>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</si>
  <si>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</si>
  <si>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</si>
  <si>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</si>
  <si>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</si>
  <si>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</si>
  <si>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</si>
  <si>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</si>
  <si>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</si>
  <si>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</si>
  <si>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</si>
  <si>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</si>
  <si>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</si>
  <si>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</si>
  <si>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</si>
  <si>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</si>
  <si>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</si>
  <si>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</si>
  <si>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</si>
  <si>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</si>
  <si>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</si>
  <si>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</si>
  <si>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</si>
  <si>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</si>
  <si>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</si>
  <si>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</si>
  <si>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</si>
  <si>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</si>
  <si>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</si>
  <si>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</si>
  <si>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</si>
  <si>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</si>
  <si>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</si>
  <si>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</si>
  <si>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</si>
  <si>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</si>
  <si>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</si>
  <si>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</si>
  <si>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</si>
  <si>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</si>
  <si>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</si>
  <si>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</si>
  <si>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</si>
  <si>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</si>
  <si>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</si>
  <si>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</si>
  <si>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</si>
  <si>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</si>
  <si>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</si>
  <si>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</si>
  <si>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</si>
  <si>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</si>
  <si>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</si>
  <si>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</si>
  <si>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</si>
  <si>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</si>
  <si>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</si>
  <si>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</si>
  <si>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</si>
  <si>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</si>
  <si>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</si>
  <si>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</si>
  <si>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</si>
  <si>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</si>
  <si>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</si>
  <si>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</si>
  <si>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</si>
  <si>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</si>
  <si>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</si>
  <si>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</si>
  <si>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</si>
  <si>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</si>
  <si>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</si>
  <si>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</si>
  <si>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</si>
  <si>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</si>
  <si>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</si>
  <si>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</si>
  <si>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</si>
  <si>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</si>
  <si>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</si>
  <si>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</si>
  <si>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</si>
  <si>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</si>
  <si>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</si>
  <si>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</si>
  <si>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</si>
  <si>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</si>
  <si>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</si>
  <si>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</si>
  <si>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</si>
  <si>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</si>
  <si>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</si>
  <si>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</si>
  <si>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</si>
  <si>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</si>
  <si>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</si>
  <si>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</si>
  <si>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</si>
  <si>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</si>
  <si>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</si>
  <si>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</si>
  <si>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</si>
  <si>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</si>
  <si>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</si>
  <si>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</si>
  <si>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</si>
  <si>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</si>
  <si>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</si>
  <si>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</si>
  <si>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</si>
  <si>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</si>
  <si>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</si>
  <si>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</si>
  <si>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</si>
  <si>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</si>
  <si>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</si>
  <si>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</si>
  <si>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</si>
  <si>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</si>
  <si>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</si>
  <si>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</si>
  <si>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</si>
  <si>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</si>
  <si>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</si>
  <si>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</si>
  <si>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</si>
  <si>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</si>
  <si>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</si>
  <si>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</si>
  <si>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</si>
  <si>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</si>
  <si>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</si>
  <si>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</si>
  <si>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</si>
  <si>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</si>
  <si>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</si>
  <si>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</si>
  <si>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</si>
  <si>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</si>
  <si>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</si>
  <si>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</si>
  <si>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</si>
  <si>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</si>
  <si>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</si>
  <si>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</si>
  <si>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</si>
  <si>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</si>
  <si>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</si>
  <si>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</si>
  <si>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</si>
  <si>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</si>
  <si>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</si>
  <si>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</si>
  <si>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</si>
  <si>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</si>
  <si>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</si>
  <si>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</si>
  <si>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</si>
  <si>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</si>
  <si>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</si>
  <si>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</si>
  <si>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</si>
  <si>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</si>
  <si>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</si>
  <si>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</si>
  <si>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</si>
  <si>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</si>
  <si>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</si>
  <si>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</si>
  <si>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</si>
  <si>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</si>
  <si>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</si>
  <si>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</si>
  <si>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</si>
  <si>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</si>
  <si>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</si>
  <si>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</si>
  <si>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</si>
  <si>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</si>
  <si>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</si>
  <si>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</si>
  <si>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</si>
  <si>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</si>
  <si>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</si>
  <si>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</si>
  <si>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</si>
  <si>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</si>
  <si>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</si>
  <si>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</si>
  <si>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</si>
  <si>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</si>
  <si>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</si>
  <si>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</si>
  <si>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</si>
  <si>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</si>
  <si>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</si>
  <si>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</si>
  <si>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</si>
  <si>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</si>
  <si>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</si>
  <si>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</si>
  <si>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</si>
  <si>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</si>
  <si>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</si>
  <si>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</si>
  <si>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</si>
  <si>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</si>
  <si>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</si>
  <si>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</si>
  <si>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</si>
  <si>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</si>
  <si>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</si>
  <si>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</si>
  <si>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</si>
  <si>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</si>
  <si>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</si>
  <si>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</si>
  <si>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</si>
  <si>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</si>
  <si>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</si>
  <si>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</si>
  <si>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</si>
  <si>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</si>
  <si>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</si>
  <si>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</si>
  <si>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</si>
  <si>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</si>
  <si>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</si>
  <si>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</si>
  <si>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</si>
  <si>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</si>
  <si>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</si>
  <si>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</si>
  <si>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</si>
  <si>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</si>
  <si>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</si>
  <si>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</si>
  <si>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</si>
  <si>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</si>
  <si>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</si>
  <si>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</si>
  <si>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</si>
  <si>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</si>
  <si>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</si>
  <si>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</si>
  <si>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</si>
  <si>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</si>
  <si>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</si>
  <si>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</si>
  <si>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</si>
  <si>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</si>
  <si>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</si>
  <si>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</si>
  <si>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</si>
  <si>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</si>
  <si>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</si>
  <si>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</si>
  <si>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</si>
  <si>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</si>
  <si>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</si>
  <si>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</si>
  <si>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</si>
  <si>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</si>
  <si>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</si>
  <si>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</si>
  <si>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</si>
  <si>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</si>
  <si>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</si>
  <si>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</si>
  <si>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</si>
  <si>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</si>
  <si>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</si>
  <si>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</si>
  <si>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</si>
  <si>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</si>
  <si>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</si>
  <si>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</si>
  <si>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</si>
  <si>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</si>
  <si>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</si>
  <si>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</si>
  <si>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</si>
  <si>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</si>
  <si>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</si>
  <si>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</si>
  <si>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</si>
  <si>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</si>
  <si>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</si>
  <si>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</si>
  <si>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</si>
  <si>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</si>
  <si>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</si>
  <si>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</si>
  <si>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</si>
  <si>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</si>
  <si>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</si>
  <si>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</si>
  <si>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</si>
  <si>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</si>
  <si>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</si>
  <si>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</si>
  <si>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</si>
  <si>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</si>
  <si>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</si>
  <si>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</si>
  <si>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</si>
  <si>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</si>
  <si>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</si>
  <si>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</si>
  <si>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</si>
  <si>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</si>
  <si>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</si>
  <si>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</si>
  <si>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</si>
  <si>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</si>
  <si>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</si>
  <si>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</si>
  <si>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</si>
  <si>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</si>
  <si>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</si>
  <si>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</si>
  <si>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</si>
  <si>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</si>
  <si>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</si>
  <si>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</si>
  <si>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</si>
  <si>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</si>
  <si>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</si>
  <si>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</si>
  <si>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</si>
  <si>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</si>
  <si>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</si>
  <si>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</si>
  <si>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</si>
  <si>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</si>
  <si>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</si>
  <si>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</si>
  <si>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</si>
  <si>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</si>
  <si>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</si>
  <si>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</si>
  <si>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</si>
  <si>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</si>
  <si>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</si>
  <si>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</si>
  <si>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</si>
  <si>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</si>
  <si>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</si>
  <si>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</si>
  <si>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</si>
  <si>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</si>
  <si>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</si>
  <si>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</si>
  <si>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</si>
  <si>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</si>
  <si>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</si>
  <si>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</si>
  <si>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</si>
  <si>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</si>
  <si>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</si>
  <si>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</si>
  <si>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</si>
  <si>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</si>
  <si>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</si>
  <si>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</si>
  <si>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</si>
  <si>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</si>
  <si>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</si>
  <si>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</si>
  <si>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</si>
  <si>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</si>
  <si>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</si>
  <si>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</si>
  <si>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</si>
  <si>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</si>
  <si>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</si>
  <si>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</si>
  <si>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</si>
  <si>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</si>
  <si>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</si>
  <si>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</si>
  <si>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</si>
  <si>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</si>
  <si>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</si>
  <si>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</si>
  <si>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</si>
  <si>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</si>
  <si>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</si>
  <si>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</si>
  <si>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</si>
  <si>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</si>
  <si>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</si>
  <si>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</si>
  <si>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</si>
  <si>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</si>
  <si>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</si>
  <si>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</si>
  <si>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</si>
  <si>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</si>
  <si>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</si>
  <si>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</si>
  <si>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</si>
  <si>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</si>
  <si>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</si>
  <si>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</si>
  <si>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</si>
  <si>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</si>
  <si>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</si>
  <si>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</si>
  <si>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</si>
  <si>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</si>
  <si>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</si>
  <si>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</si>
  <si>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</si>
  <si>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</si>
  <si>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</si>
  <si>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</si>
  <si>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</si>
  <si>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</si>
  <si>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</si>
  <si>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</si>
  <si>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</si>
  <si>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</si>
  <si>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</si>
  <si>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</si>
  <si>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</si>
  <si>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</si>
  <si>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</si>
  <si>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</si>
  <si>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</si>
  <si>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</si>
  <si>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</si>
  <si>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</si>
  <si>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</si>
  <si>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</si>
  <si>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</si>
  <si>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</si>
  <si>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</si>
  <si>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</si>
  <si>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</si>
  <si>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</si>
  <si>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</si>
  <si>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</si>
  <si>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</si>
  <si>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</si>
  <si>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</si>
  <si>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</si>
  <si>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</si>
  <si>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</si>
  <si>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</si>
  <si>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</si>
  <si>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</si>
  <si>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</si>
  <si>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</si>
  <si>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</si>
  <si>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</si>
  <si>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</si>
  <si>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</si>
  <si>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</si>
  <si>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</si>
  <si>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</si>
  <si>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</si>
  <si>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</si>
  <si>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</si>
  <si>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</si>
  <si>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</si>
  <si>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</si>
  <si>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</si>
  <si>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</si>
  <si>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</si>
  <si>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</si>
  <si>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</si>
  <si>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</si>
  <si>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</si>
  <si>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</si>
  <si>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</si>
  <si>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</si>
  <si>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</si>
  <si>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</si>
  <si>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</si>
  <si>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</si>
  <si>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</si>
  <si>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</si>
  <si>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</si>
  <si>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</si>
  <si>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</si>
  <si>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</si>
  <si>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</si>
  <si>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</si>
  <si>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</si>
  <si>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</si>
  <si>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</si>
  <si>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</si>
  <si>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</si>
  <si>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</si>
  <si>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</si>
  <si>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</si>
  <si>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</si>
  <si>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</si>
  <si>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</si>
  <si>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</si>
  <si>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</si>
  <si>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</si>
  <si>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</si>
  <si>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</si>
  <si>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</si>
  <si>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</si>
  <si>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</si>
  <si>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</si>
  <si>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</si>
  <si>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</si>
  <si>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</si>
  <si>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</si>
  <si>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</si>
  <si>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</si>
  <si>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</si>
  <si>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</si>
  <si>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</si>
  <si>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</si>
  <si>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</si>
  <si>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</si>
  <si>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</si>
  <si>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</si>
  <si>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</si>
  <si>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</si>
  <si>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</si>
  <si>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</si>
  <si>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</si>
  <si>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</si>
  <si>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</si>
  <si>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</si>
  <si>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</si>
  <si>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</si>
  <si>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</si>
  <si>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</si>
  <si>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</si>
  <si>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</si>
  <si>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</si>
  <si>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</si>
  <si>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</si>
  <si>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</si>
  <si>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</si>
  <si>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</si>
  <si>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</si>
  <si>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</si>
  <si>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</si>
  <si>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</si>
  <si>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</si>
  <si>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</si>
  <si>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</si>
  <si>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</si>
  <si>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</si>
  <si>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</si>
  <si>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</si>
  <si>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</si>
  <si>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</si>
  <si>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</si>
  <si>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</si>
  <si>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</si>
  <si>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</si>
  <si>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</si>
  <si>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</si>
  <si>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</si>
  <si>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</si>
  <si>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</si>
  <si>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</si>
  <si>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</si>
  <si>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</si>
  <si>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</si>
  <si>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</si>
  <si>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</si>
  <si>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</si>
  <si>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</si>
  <si>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</si>
  <si>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</si>
  <si>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</si>
  <si>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</si>
  <si>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</si>
  <si>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</si>
  <si>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</si>
  <si>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</si>
  <si>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</si>
  <si>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</si>
  <si>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</si>
  <si>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</si>
  <si>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</si>
  <si>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</si>
  <si>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</si>
  <si>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</si>
  <si>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</si>
  <si>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</si>
  <si>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</si>
  <si>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</si>
  <si>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</si>
  <si>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</si>
  <si>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</si>
  <si>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</si>
  <si>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</si>
  <si>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</si>
  <si>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</si>
  <si>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</si>
  <si>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</si>
  <si>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</si>
  <si>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</si>
  <si>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</si>
  <si>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</si>
  <si>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</si>
  <si>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</si>
  <si>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</si>
  <si>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</si>
  <si>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</si>
  <si>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</si>
  <si>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</si>
  <si>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</si>
  <si>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</si>
  <si>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</si>
  <si>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</si>
  <si>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</si>
  <si>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</si>
  <si>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</si>
  <si>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</si>
  <si>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</si>
  <si>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</si>
  <si>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</si>
  <si>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</si>
  <si>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</si>
  <si>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</si>
  <si>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</si>
  <si>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</si>
  <si>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</si>
  <si>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</si>
  <si>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</si>
  <si>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</si>
  <si>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</si>
  <si>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</si>
  <si>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</si>
  <si>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</si>
  <si>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</si>
  <si>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</si>
  <si>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</si>
  <si>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</si>
  <si>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</si>
  <si>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</si>
  <si>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</si>
  <si>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</si>
  <si>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</si>
  <si>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</si>
  <si>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</si>
  <si>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</si>
  <si>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</si>
  <si>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</si>
  <si>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</si>
  <si>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</si>
  <si>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</si>
  <si>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</si>
  <si>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</si>
  <si>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</si>
  <si>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</si>
  <si>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</si>
  <si>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</si>
  <si>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</si>
  <si>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</si>
  <si>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</si>
  <si>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</si>
  <si>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</si>
  <si>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</si>
  <si>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</si>
  <si>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</si>
  <si>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</si>
  <si>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</si>
  <si>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</si>
  <si>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</si>
  <si>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</si>
  <si>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</si>
  <si>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</si>
  <si>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</si>
  <si>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</si>
  <si>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</si>
  <si>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</si>
  <si>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</si>
  <si>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</si>
  <si>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</si>
  <si>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</si>
  <si>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</si>
  <si>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</si>
  <si>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</si>
  <si>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</si>
  <si>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</si>
  <si>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</si>
  <si>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</si>
  <si>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</si>
  <si>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</si>
  <si>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</si>
  <si>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</si>
  <si>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</si>
  <si>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</si>
  <si>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</si>
  <si>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</si>
  <si>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</si>
  <si>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</si>
  <si>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</si>
  <si>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</si>
  <si>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</si>
  <si>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</si>
  <si>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</si>
  <si>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</si>
  <si>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</si>
  <si>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</si>
  <si>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</si>
  <si>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</si>
  <si>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</si>
  <si>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</si>
  <si>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</si>
  <si>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</si>
  <si>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</si>
  <si>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</si>
  <si>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</si>
  <si>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</si>
  <si>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</si>
  <si>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</si>
  <si>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</si>
  <si>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</si>
  <si>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</si>
  <si>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</si>
  <si>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</si>
  <si>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</si>
  <si>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</si>
  <si>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</si>
  <si>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</si>
  <si>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</si>
  <si>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</si>
  <si>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</si>
  <si>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</si>
  <si>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</si>
  <si>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</si>
  <si>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</si>
  <si>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</si>
  <si>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</si>
  <si>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</si>
  <si>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</si>
  <si>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</si>
  <si>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</si>
  <si>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</si>
  <si>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</si>
  <si>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</si>
  <si>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</si>
  <si>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</si>
  <si>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</si>
  <si>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</si>
  <si>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</si>
  <si>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</si>
  <si>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</si>
  <si>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</si>
  <si>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</si>
  <si>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</si>
  <si>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</si>
  <si>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</si>
  <si>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</si>
  <si>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</si>
  <si>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</si>
  <si>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</si>
  <si>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</si>
  <si>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</si>
  <si>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</si>
  <si>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</si>
  <si>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</si>
  <si>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</si>
  <si>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</si>
  <si>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</si>
  <si>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</si>
  <si>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</si>
  <si>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</si>
  <si>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</si>
  <si>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</si>
  <si>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</si>
  <si>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</si>
  <si>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</si>
  <si>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</si>
  <si>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</si>
  <si>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</si>
  <si>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</si>
  <si>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</si>
  <si>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</si>
  <si>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</si>
  <si>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</si>
  <si>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</si>
  <si>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</si>
  <si>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</si>
  <si>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</si>
  <si>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</si>
  <si>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</si>
  <si>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</si>
  <si>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</si>
  <si>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</si>
  <si>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</si>
  <si>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</si>
  <si>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</si>
  <si>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</si>
  <si>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</si>
  <si>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</si>
  <si>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</si>
  <si>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</si>
  <si>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</si>
  <si>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</si>
  <si>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</si>
  <si>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</si>
  <si>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</si>
  <si>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</si>
  <si>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</si>
  <si>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</si>
  <si>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</si>
  <si>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</si>
  <si>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</si>
  <si>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</si>
  <si>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</si>
  <si>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</si>
  <si>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</si>
  <si>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</si>
  <si>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</si>
  <si>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</si>
  <si>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</si>
  <si>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</si>
  <si>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</si>
  <si>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</si>
  <si>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</si>
  <si>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</si>
  <si>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</si>
  <si>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</si>
  <si>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</si>
  <si>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</si>
  <si>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</si>
  <si>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</si>
  <si>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</si>
  <si>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</si>
  <si>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</si>
  <si>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</si>
  <si>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</si>
  <si>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</si>
  <si>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</si>
  <si>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</si>
  <si>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</si>
  <si>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</si>
  <si>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</si>
  <si>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</si>
  <si>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</si>
  <si>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</si>
  <si>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</si>
  <si>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</si>
  <si>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</si>
  <si>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</si>
  <si>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</si>
  <si>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</si>
  <si>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</si>
  <si>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</si>
  <si>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</si>
  <si>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</si>
  <si>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</si>
  <si>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</si>
  <si>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</si>
  <si>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</si>
  <si>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</si>
  <si>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</si>
  <si>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</si>
  <si>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</si>
  <si>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</si>
  <si>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</si>
  <si>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</si>
  <si>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</si>
  <si>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</si>
  <si>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</si>
  <si>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</si>
  <si>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</si>
  <si>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</si>
  <si>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</si>
  <si>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</si>
  <si>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</si>
  <si>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</si>
  <si>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</si>
  <si>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</si>
  <si>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</si>
  <si>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</si>
  <si>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</si>
  <si>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</si>
  <si>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</si>
  <si>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</si>
  <si>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</si>
  <si>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</si>
  <si>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</si>
  <si>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</si>
  <si>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</si>
  <si>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</si>
  <si>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</si>
  <si>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</si>
  <si>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</si>
  <si>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</si>
  <si>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</si>
  <si>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</si>
  <si>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</si>
  <si>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</si>
  <si>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</si>
  <si>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</si>
  <si>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</si>
  <si>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</si>
  <si>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</si>
  <si>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</si>
  <si>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</si>
  <si>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</si>
  <si>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</si>
  <si>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</si>
  <si>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</si>
  <si>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</si>
  <si>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</si>
  <si>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</si>
  <si>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</si>
  <si>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</si>
  <si>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</si>
  <si>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</si>
  <si>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</si>
  <si>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</si>
  <si>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</si>
  <si>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</si>
  <si>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</si>
  <si>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</si>
  <si>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</si>
  <si>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</si>
  <si>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</si>
  <si>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</si>
  <si>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</si>
  <si>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</si>
  <si>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</si>
  <si>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</si>
  <si>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</si>
  <si>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</si>
  <si>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</si>
  <si>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</si>
  <si>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</si>
  <si>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</si>
  <si>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</si>
  <si>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</si>
  <si>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</si>
  <si>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</si>
  <si>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</si>
  <si>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</si>
  <si>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</si>
  <si>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</si>
  <si>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</si>
  <si>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</si>
  <si>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</si>
  <si>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</si>
  <si>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</si>
  <si>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</si>
  <si>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</si>
  <si>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</si>
  <si>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</si>
  <si>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</si>
  <si>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</si>
  <si>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</si>
  <si>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</si>
  <si>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</si>
  <si>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</si>
  <si>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</si>
  <si>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</si>
  <si>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</si>
  <si>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</si>
  <si>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</si>
  <si>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</si>
  <si>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</si>
  <si>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</si>
  <si>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</si>
  <si>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</si>
  <si>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</si>
  <si>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</si>
  <si>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</si>
  <si>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</si>
  <si>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</si>
  <si>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</si>
  <si>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</si>
  <si>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</si>
  <si>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</si>
  <si>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</si>
  <si>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</si>
  <si>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</si>
  <si>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</si>
  <si>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</si>
  <si>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</si>
  <si>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</si>
  <si>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</si>
  <si>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</si>
  <si>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</si>
  <si>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</si>
  <si>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</si>
  <si>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</si>
  <si>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</si>
  <si>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</si>
  <si>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</si>
  <si>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</si>
  <si>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</si>
  <si>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</si>
  <si>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</si>
  <si>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</si>
  <si>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</si>
  <si>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</si>
  <si>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</si>
  <si>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</si>
  <si>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</si>
  <si>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</si>
  <si>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</si>
  <si>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</si>
  <si>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</si>
  <si>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</si>
  <si>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</si>
  <si>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</si>
  <si>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</si>
  <si>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</si>
  <si>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</si>
  <si>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</si>
  <si>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</si>
  <si>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</si>
  <si>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</si>
  <si>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</si>
  <si>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</si>
  <si>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</si>
  <si>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</si>
  <si>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</si>
  <si>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</si>
  <si>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</si>
  <si>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</si>
  <si>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</si>
  <si>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</si>
  <si>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</si>
  <si>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</si>
  <si>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</si>
  <si>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</si>
  <si>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</si>
  <si>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</si>
  <si>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</si>
  <si>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</si>
  <si>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</si>
  <si>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</si>
  <si>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</si>
  <si>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</si>
  <si>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</si>
  <si>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</si>
  <si>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</si>
  <si>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</si>
  <si>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</si>
  <si>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</si>
  <si>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</si>
  <si>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</si>
  <si>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</si>
  <si>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</si>
  <si>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</si>
  <si>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</si>
  <si>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</si>
  <si>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</si>
  <si>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</si>
  <si>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</si>
  <si>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</si>
  <si>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</si>
  <si>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</si>
  <si>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</si>
  <si>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</si>
  <si>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</si>
  <si>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</si>
  <si>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</si>
  <si>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</si>
  <si>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</si>
  <si>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</si>
  <si>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</si>
  <si>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</si>
  <si>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</si>
  <si>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</si>
  <si>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</si>
  <si>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</si>
  <si>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</si>
  <si>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</si>
  <si>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</si>
  <si>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</si>
  <si>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</si>
  <si>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</si>
  <si>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</si>
  <si>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</si>
  <si>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</si>
  <si>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</si>
  <si>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</si>
  <si>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</si>
  <si>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</si>
  <si>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</si>
  <si>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</si>
  <si>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</si>
  <si>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</si>
  <si>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</si>
  <si>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</si>
  <si>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</si>
  <si>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</si>
  <si>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</si>
  <si>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</si>
  <si>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</si>
  <si>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</si>
  <si>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</si>
  <si>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</si>
  <si>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</si>
  <si>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</si>
  <si>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</si>
  <si>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</si>
  <si>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</si>
  <si>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</si>
  <si>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</si>
  <si>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</si>
  <si>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</si>
  <si>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</si>
  <si>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</si>
  <si>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</si>
  <si>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</si>
  <si>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</si>
  <si>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</si>
  <si>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</si>
  <si>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</si>
  <si>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</si>
  <si>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</si>
  <si>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</si>
  <si>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</si>
  <si>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</si>
  <si>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</si>
  <si>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</si>
  <si>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</si>
  <si>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</si>
  <si>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</si>
  <si>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</si>
  <si>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</si>
  <si>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</si>
  <si>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</si>
  <si>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</si>
  <si>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</si>
  <si>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</si>
  <si>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</si>
  <si>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</si>
  <si>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</si>
  <si>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</si>
  <si>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</si>
  <si>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</si>
  <si>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</si>
  <si>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</si>
  <si>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</si>
  <si>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</si>
  <si>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</si>
  <si>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</si>
  <si>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</si>
  <si>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</si>
  <si>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</si>
  <si>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</si>
  <si>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</si>
  <si>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</si>
  <si>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</si>
  <si>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</si>
  <si>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</si>
  <si>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</si>
  <si>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</si>
  <si>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</si>
  <si>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</si>
  <si>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</si>
  <si>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</si>
  <si>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</si>
  <si>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</si>
  <si>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</si>
  <si>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</si>
  <si>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</si>
  <si>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</si>
  <si>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</si>
  <si>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</si>
  <si>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</si>
  <si>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</si>
  <si>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</si>
  <si>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</si>
  <si>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</si>
  <si>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</si>
  <si>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</si>
  <si>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</si>
  <si>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</si>
  <si>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</si>
  <si>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</si>
  <si>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</si>
  <si>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</si>
  <si>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</si>
  <si>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</si>
  <si>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</si>
  <si>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</si>
  <si>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</si>
  <si>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</si>
  <si>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</si>
  <si>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</si>
  <si>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</si>
  <si>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</si>
  <si>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</si>
  <si>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</si>
  <si>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</si>
  <si>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</si>
  <si>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</si>
  <si>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</si>
  <si>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</si>
  <si>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</si>
  <si>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</si>
  <si>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</si>
  <si>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</si>
  <si>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</si>
  <si>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</si>
  <si>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</si>
  <si>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</si>
  <si>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</si>
  <si>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</si>
  <si>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</si>
  <si>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</si>
  <si>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</si>
  <si>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</si>
  <si>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</si>
  <si>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</si>
  <si>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</si>
  <si>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</si>
  <si>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</si>
  <si>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</si>
  <si>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</si>
  <si>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</si>
  <si>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</si>
  <si>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</si>
  <si>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</si>
  <si>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</si>
  <si>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</si>
  <si>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</si>
  <si>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</si>
  <si>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</si>
  <si>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</si>
  <si>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</si>
  <si>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</si>
  <si>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</si>
  <si>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</si>
  <si>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</si>
  <si>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</si>
  <si>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</si>
  <si>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</si>
  <si>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</si>
  <si>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</si>
  <si>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</si>
  <si>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</si>
  <si>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</si>
  <si>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</si>
  <si>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</si>
  <si>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</si>
  <si>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</si>
  <si>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</si>
  <si>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</si>
  <si>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</si>
  <si>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</si>
  <si>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</si>
  <si>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</si>
  <si>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</si>
  <si>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</si>
  <si>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</si>
  <si>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</si>
  <si>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</si>
  <si>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</si>
  <si>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</si>
  <si>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</si>
  <si>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</si>
  <si>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</si>
  <si>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</si>
  <si>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</si>
  <si>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</si>
  <si>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</si>
  <si>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</si>
  <si>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</si>
  <si>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</si>
  <si>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</si>
  <si>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</si>
  <si>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</si>
  <si>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</si>
  <si>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</si>
  <si>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</si>
  <si>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</si>
  <si>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</si>
  <si>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</si>
  <si>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</si>
  <si>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</si>
  <si>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</si>
  <si>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</si>
  <si>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</si>
  <si>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</si>
  <si>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</si>
  <si>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</si>
  <si>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</si>
  <si>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</si>
  <si>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</si>
  <si>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</si>
  <si>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</si>
  <si>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</si>
  <si>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</si>
  <si>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</si>
  <si>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</si>
  <si>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</si>
  <si>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</si>
  <si>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</si>
  <si>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</si>
  <si>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</si>
  <si>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</si>
  <si>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</si>
  <si>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</si>
  <si>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</si>
  <si>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</si>
  <si>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</si>
  <si>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</si>
  <si>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</si>
  <si>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</si>
  <si>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</si>
  <si>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</si>
  <si>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</si>
  <si>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</si>
  <si>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</si>
  <si>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</si>
  <si>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</si>
  <si>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</si>
  <si>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</si>
  <si>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</si>
  <si>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</si>
  <si>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</si>
  <si>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</si>
  <si>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</si>
  <si>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</si>
  <si>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</si>
  <si>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</si>
  <si>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</si>
  <si>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</si>
  <si>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</si>
  <si>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</si>
  <si>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</si>
  <si>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</si>
  <si>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</si>
  <si>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</si>
  <si>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</si>
  <si>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</si>
  <si>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</si>
  <si>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</si>
  <si>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</si>
  <si>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</si>
  <si>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</si>
  <si>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</si>
  <si>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</si>
  <si>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</si>
  <si>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</si>
  <si>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</si>
  <si>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</si>
  <si>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</si>
  <si>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</si>
  <si>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</si>
  <si>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</si>
  <si>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</si>
  <si>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</si>
  <si>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</si>
  <si>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</si>
  <si>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</si>
  <si>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</si>
  <si>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</si>
  <si>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</si>
  <si>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</si>
  <si>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</si>
  <si>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</si>
  <si>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</si>
  <si>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</si>
  <si>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</si>
  <si>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</si>
  <si>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</si>
  <si>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</si>
  <si>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</si>
  <si>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</si>
  <si>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</si>
  <si>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</si>
  <si>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</si>
  <si>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</si>
  <si>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</si>
  <si>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</si>
  <si>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</si>
  <si>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</si>
  <si>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</si>
  <si>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</si>
  <si>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</si>
  <si>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</si>
  <si>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</si>
  <si>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</si>
  <si>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</si>
  <si>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</si>
  <si>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</si>
  <si>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</si>
  <si>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</si>
  <si>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</si>
  <si>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</si>
  <si>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</si>
  <si>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</si>
  <si>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</si>
  <si>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</si>
  <si>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</si>
  <si>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</si>
  <si>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</si>
  <si>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</si>
  <si>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</si>
  <si>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</si>
  <si>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</si>
  <si>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</si>
  <si>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</si>
  <si>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</si>
  <si>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</si>
  <si>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</si>
  <si>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</si>
  <si>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</si>
  <si>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</si>
  <si>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</si>
  <si>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</si>
  <si>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</si>
  <si>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</si>
  <si>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</si>
  <si>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</si>
  <si>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</si>
  <si>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</si>
  <si>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</si>
  <si>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</si>
  <si>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</si>
  <si>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</si>
  <si>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</si>
  <si>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</si>
  <si>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</si>
  <si>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</si>
  <si>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</si>
  <si>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</si>
  <si>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</si>
  <si>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</si>
  <si>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</si>
  <si>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</si>
  <si>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</si>
  <si>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</si>
  <si>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</si>
  <si>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</si>
  <si>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</si>
  <si>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</si>
  <si>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</si>
  <si>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</si>
  <si>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</si>
  <si>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</si>
  <si>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</si>
  <si>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</si>
  <si>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</si>
  <si>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</si>
  <si>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</si>
  <si>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</si>
  <si>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</si>
  <si>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</si>
  <si>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</si>
  <si>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</si>
  <si>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</si>
  <si>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</si>
  <si>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</si>
  <si>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</si>
  <si>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</si>
  <si>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</si>
  <si>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</si>
  <si>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</si>
  <si>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</si>
  <si>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</si>
  <si>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</si>
  <si>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</si>
  <si>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</si>
  <si>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</si>
  <si>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</si>
  <si>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</si>
  <si>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</si>
  <si>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</si>
  <si>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</si>
  <si>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</si>
  <si>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</si>
  <si>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</si>
  <si>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</si>
  <si>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</si>
  <si>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</si>
  <si>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</si>
  <si>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</si>
  <si>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</si>
  <si>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</si>
  <si>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</si>
  <si>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</si>
  <si>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</si>
  <si>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</si>
  <si>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</si>
  <si>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</si>
  <si>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</si>
  <si>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</si>
  <si>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</si>
  <si>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</si>
  <si>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</si>
  <si>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</si>
  <si>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</si>
  <si>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</si>
  <si>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</si>
  <si>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</si>
  <si>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</si>
  <si>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</si>
  <si>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</si>
  <si>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</si>
  <si>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</si>
  <si>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</si>
  <si>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</si>
  <si>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</si>
  <si>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</si>
  <si>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</si>
  <si>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</si>
  <si>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</si>
  <si>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</si>
  <si>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</si>
  <si>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</si>
  <si>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</si>
  <si>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</si>
  <si>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</si>
  <si>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</si>
  <si>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</si>
  <si>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</si>
  <si>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</si>
  <si>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</si>
  <si>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</si>
  <si>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</si>
  <si>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</si>
  <si>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</si>
  <si>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</si>
  <si>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</si>
  <si>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</si>
  <si>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</si>
  <si>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</si>
  <si>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</si>
  <si>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</si>
  <si>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</si>
  <si>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</si>
  <si>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</si>
  <si>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</si>
  <si>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</si>
  <si>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</si>
  <si>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</si>
  <si>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</si>
  <si>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</si>
  <si>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</si>
  <si>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</si>
  <si>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</si>
  <si>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</si>
  <si>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</si>
  <si>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</si>
  <si>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</si>
  <si>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</si>
  <si>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</si>
  <si>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</si>
  <si>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</si>
  <si>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</si>
  <si>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</si>
  <si>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</si>
  <si>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</si>
  <si>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</si>
  <si>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</si>
  <si>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</si>
  <si>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</si>
  <si>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</si>
  <si>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</si>
  <si>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</si>
  <si>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</si>
  <si>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</si>
  <si>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</si>
  <si>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</si>
  <si>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</si>
  <si>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</si>
  <si>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</si>
  <si>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</si>
  <si>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</si>
  <si>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</si>
  <si>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</si>
  <si>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</si>
  <si>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</si>
  <si>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</si>
  <si>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</si>
  <si>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</si>
  <si>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</si>
  <si>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</si>
  <si>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</si>
  <si>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</si>
  <si>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</si>
  <si>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</si>
  <si>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</si>
  <si>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</si>
  <si>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</si>
  <si>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</si>
  <si>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</si>
  <si>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</si>
  <si>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</si>
  <si>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</si>
  <si>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</si>
  <si>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</si>
  <si>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</si>
  <si>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</si>
  <si>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</si>
  <si>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</si>
  <si>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</si>
  <si>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</si>
  <si>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</si>
  <si>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</si>
  <si>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</si>
  <si>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</si>
  <si>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</si>
  <si>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</si>
  <si>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</si>
  <si>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</si>
  <si>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</si>
  <si>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</si>
  <si>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</si>
  <si>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</si>
  <si>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</si>
  <si>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</si>
  <si>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</si>
  <si>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</si>
  <si>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</si>
  <si>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</si>
  <si>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</si>
  <si>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</si>
  <si>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</si>
  <si>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</si>
  <si>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</si>
  <si>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</si>
  <si>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</si>
  <si>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</si>
  <si>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</si>
  <si>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</si>
  <si>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</si>
  <si>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</si>
  <si>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</si>
  <si>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</si>
  <si>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</si>
  <si>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</si>
  <si>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</si>
  <si>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</si>
  <si>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</si>
  <si>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</si>
  <si>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</si>
  <si>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</si>
  <si>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</si>
  <si>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</si>
  <si>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</si>
  <si>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</si>
  <si>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</si>
  <si>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</si>
  <si>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</si>
  <si>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</si>
  <si>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</si>
  <si>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</si>
  <si>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</si>
  <si>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</si>
  <si>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</si>
  <si>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</si>
  <si>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</si>
  <si>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</si>
  <si>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</si>
  <si>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</si>
  <si>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</si>
  <si>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</si>
  <si>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</si>
  <si>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</si>
  <si>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</si>
  <si>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</si>
  <si>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</si>
  <si>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</si>
  <si>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</si>
  <si>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</si>
  <si>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</si>
  <si>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</si>
  <si>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</si>
  <si>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</si>
  <si>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</si>
  <si>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</si>
  <si>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</si>
  <si>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</si>
  <si>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</si>
  <si>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</si>
  <si>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</si>
  <si>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</si>
  <si>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</si>
  <si>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</si>
  <si>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</si>
  <si>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</si>
  <si>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</si>
  <si>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</si>
  <si>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</si>
  <si>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</si>
  <si>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</si>
  <si>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</si>
  <si>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</si>
  <si>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</si>
  <si>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</si>
  <si>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</si>
  <si>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</si>
  <si>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</si>
  <si>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</si>
  <si>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</si>
  <si>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</si>
  <si>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</si>
  <si>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</si>
  <si>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</si>
  <si>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</si>
  <si>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</si>
  <si>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</si>
  <si>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</si>
  <si>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</si>
  <si>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</si>
  <si>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</si>
  <si>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</si>
  <si>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</si>
  <si>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</si>
  <si>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</si>
  <si>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</si>
  <si>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</si>
  <si>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</si>
  <si>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</si>
  <si>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</si>
  <si>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</si>
  <si>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</si>
  <si>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</si>
  <si>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</si>
  <si>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</si>
  <si>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</si>
  <si>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</si>
  <si>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</si>
  <si>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</si>
  <si>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</si>
  <si>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</si>
  <si>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</si>
  <si>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</si>
  <si>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</si>
  <si>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</si>
  <si>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</si>
  <si>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</si>
  <si>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</si>
  <si>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</si>
  <si>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</si>
  <si>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</si>
  <si>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</si>
  <si>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</si>
  <si>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</si>
  <si>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</si>
  <si>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</si>
  <si>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</si>
  <si>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</si>
  <si>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</si>
  <si>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</si>
  <si>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</si>
  <si>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</si>
  <si>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</si>
  <si>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</si>
  <si>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</si>
  <si>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</si>
  <si>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</si>
  <si>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</si>
  <si>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</si>
  <si>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</si>
  <si>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</si>
  <si>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</si>
  <si>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</si>
  <si>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</si>
  <si>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</si>
  <si>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</si>
  <si>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</si>
  <si>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</si>
  <si>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</si>
  <si>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</si>
  <si>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</si>
  <si>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</si>
  <si>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</si>
  <si>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</si>
  <si>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</si>
  <si>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</si>
  <si>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</si>
  <si>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</si>
  <si>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</si>
  <si>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</si>
  <si>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</si>
  <si>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</si>
  <si>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</si>
  <si>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</si>
  <si>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</si>
  <si>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</si>
  <si>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</si>
  <si>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</si>
  <si>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</si>
  <si>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</si>
  <si>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</si>
  <si>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</si>
  <si>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</si>
  <si>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</si>
  <si>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</si>
  <si>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</si>
  <si>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</si>
  <si>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</si>
  <si>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</si>
  <si>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</si>
  <si>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</si>
  <si>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</si>
  <si>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</si>
  <si>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</si>
  <si>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</si>
  <si>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</si>
  <si>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</si>
  <si>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</si>
  <si>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</si>
  <si>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</si>
  <si>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</si>
  <si>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</si>
  <si>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</si>
  <si>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</si>
  <si>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</si>
  <si>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</si>
  <si>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</si>
  <si>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</si>
  <si>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</si>
  <si>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</si>
  <si>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</si>
  <si>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</si>
  <si>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</si>
  <si>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</si>
  <si>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</si>
  <si>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</si>
  <si>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</si>
  <si>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</si>
  <si>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</si>
  <si>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</si>
  <si>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</si>
  <si>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</si>
  <si>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</si>
  <si>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</si>
  <si>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</si>
  <si>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</si>
  <si>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</si>
  <si>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</si>
  <si>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</si>
  <si>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</si>
  <si>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</si>
  <si>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</si>
  <si>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</si>
  <si>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</si>
  <si>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</si>
  <si>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</si>
  <si>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</si>
  <si>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</si>
  <si>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</si>
  <si>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</si>
  <si>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</si>
  <si>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</si>
  <si>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</si>
  <si>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</si>
  <si>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</si>
  <si>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</si>
  <si>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</si>
  <si>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</si>
  <si>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</si>
  <si>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</si>
  <si>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</si>
  <si>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</si>
  <si>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</si>
  <si>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</si>
  <si>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</si>
  <si>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</si>
  <si>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</si>
  <si>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</si>
  <si>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</si>
  <si>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</si>
  <si>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</si>
  <si>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</si>
  <si>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</si>
  <si>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</si>
  <si>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</si>
  <si>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</si>
  <si>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</si>
  <si>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</si>
  <si>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</si>
  <si>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</si>
  <si>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</si>
  <si>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</si>
  <si>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</si>
  <si>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</si>
  <si>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</si>
  <si>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</si>
  <si>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</si>
  <si>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</si>
  <si>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</si>
  <si>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</si>
  <si>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</si>
  <si>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</si>
  <si>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</si>
  <si>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</si>
  <si>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</si>
  <si>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</si>
  <si>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</si>
  <si>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</si>
  <si>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</si>
  <si>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</si>
  <si>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</si>
  <si>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</si>
  <si>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</si>
  <si>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</si>
  <si>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</si>
  <si>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</si>
  <si>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</si>
  <si>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</si>
  <si>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</si>
  <si>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</si>
  <si>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</si>
  <si>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</si>
  <si>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</si>
  <si>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</si>
  <si>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</si>
  <si>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</si>
  <si>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</si>
  <si>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</si>
  <si>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</si>
  <si>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</si>
  <si>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</si>
  <si>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</si>
  <si>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</si>
  <si>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</si>
  <si>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</si>
  <si>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</si>
  <si>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</si>
  <si>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</si>
  <si>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</si>
  <si>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</si>
  <si>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</si>
  <si>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</si>
  <si>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</si>
  <si>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</si>
  <si>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</si>
  <si>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</si>
  <si>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</si>
  <si>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</si>
  <si>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</si>
  <si>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</si>
  <si>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</si>
  <si>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</si>
  <si>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</si>
  <si>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</si>
  <si>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</si>
  <si>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</si>
  <si>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</si>
  <si>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</si>
  <si>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</si>
  <si>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</si>
  <si>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</si>
  <si>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</si>
  <si>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</si>
  <si>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</si>
  <si>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</si>
  <si>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</si>
  <si>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</si>
  <si>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</si>
  <si>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</si>
  <si>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</si>
  <si>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</si>
  <si>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</si>
  <si>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</si>
  <si>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</si>
  <si>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</si>
  <si>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</si>
  <si>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</si>
  <si>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</si>
  <si>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</si>
  <si>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</si>
  <si>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</si>
  <si>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</si>
  <si>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</si>
  <si>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</si>
  <si>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</si>
  <si>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</si>
  <si>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</si>
  <si>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</si>
  <si>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</si>
  <si>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</si>
  <si>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</si>
  <si>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</si>
  <si>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</si>
  <si>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</si>
  <si>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</si>
  <si>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</si>
  <si>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</si>
  <si>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</si>
  <si>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</si>
  <si>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</si>
  <si>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</si>
  <si>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</si>
  <si>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</si>
  <si>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</si>
  <si>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</si>
  <si>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</si>
  <si>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</si>
  <si>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</si>
  <si>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</si>
  <si>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</si>
  <si>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</si>
  <si>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</si>
  <si>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</si>
  <si>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</si>
  <si>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</si>
  <si>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</si>
  <si>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</si>
  <si>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</si>
  <si>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</si>
  <si>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</si>
  <si>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</si>
  <si>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</si>
  <si>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</si>
  <si>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</si>
  <si>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</si>
  <si>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</si>
  <si>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</si>
  <si>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</si>
  <si>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</si>
  <si>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</si>
  <si>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</si>
  <si>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</si>
  <si>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</si>
  <si>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</si>
  <si>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</si>
  <si>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</si>
  <si>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</si>
  <si>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</si>
  <si>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</si>
  <si>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</si>
  <si>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</si>
  <si>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</si>
  <si>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</si>
  <si>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</si>
  <si>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</si>
  <si>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</si>
  <si>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</si>
  <si>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</si>
  <si>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</si>
  <si>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</si>
  <si>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</si>
  <si>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</si>
  <si>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</si>
  <si>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</si>
  <si>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</si>
  <si>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</si>
  <si>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</si>
  <si>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</si>
  <si>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</si>
  <si>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</si>
  <si>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</si>
  <si>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</si>
  <si>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</si>
  <si>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</si>
  <si>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</si>
  <si>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</si>
  <si>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</si>
  <si>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</si>
  <si>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</si>
  <si>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</si>
  <si>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</si>
  <si>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</si>
  <si>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</si>
  <si>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</si>
  <si>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</si>
  <si>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</si>
  <si>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</si>
  <si>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</si>
  <si>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</si>
  <si>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</si>
  <si>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</si>
  <si>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</si>
  <si>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</si>
  <si>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</si>
  <si>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</si>
  <si>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</si>
  <si>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</si>
  <si>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</si>
  <si>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</si>
  <si>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</si>
  <si>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</si>
  <si>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</si>
  <si>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</si>
  <si>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</si>
  <si>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</si>
  <si>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</si>
  <si>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</si>
  <si>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</si>
  <si>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</si>
  <si>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</si>
  <si>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</si>
  <si>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</si>
  <si>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</si>
  <si>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</si>
  <si>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</si>
  <si>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</si>
  <si>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</si>
  <si>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</si>
  <si>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</si>
  <si>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</si>
  <si>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</si>
  <si>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</si>
  <si>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</si>
  <si>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</si>
  <si>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</si>
  <si>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</si>
  <si>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</si>
  <si>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</si>
  <si>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</si>
  <si>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</si>
  <si>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</si>
  <si>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</si>
  <si>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</si>
  <si>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</si>
  <si>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</si>
  <si>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</si>
  <si>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</si>
  <si>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</si>
  <si>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</si>
  <si>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</si>
  <si>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</si>
  <si>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</si>
  <si>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</si>
  <si>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</si>
  <si>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</si>
  <si>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</si>
  <si>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</si>
  <si>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</si>
  <si>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</si>
  <si>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</si>
  <si>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</si>
  <si>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</si>
  <si>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</si>
  <si>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</si>
  <si>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</si>
  <si>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</si>
  <si>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</si>
  <si>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</si>
  <si>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</si>
  <si>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</si>
  <si>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</si>
  <si>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</si>
  <si>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</si>
  <si>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</si>
  <si>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</si>
  <si>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</si>
  <si>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</si>
  <si>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</si>
  <si>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</si>
  <si>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</si>
  <si>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</si>
  <si>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</si>
  <si>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</si>
  <si>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</si>
  <si>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</si>
  <si>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</si>
  <si>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</si>
  <si>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</si>
  <si>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</si>
  <si>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</si>
  <si>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</si>
  <si>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</si>
  <si>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</si>
  <si>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</si>
  <si>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</si>
  <si>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</si>
  <si>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</si>
  <si>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</si>
  <si>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</si>
  <si>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</si>
  <si>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</si>
  <si>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</si>
  <si>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</si>
  <si>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</si>
  <si>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</si>
  <si>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</si>
  <si>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</si>
  <si>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</si>
  <si>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</si>
  <si>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</si>
  <si>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</si>
  <si>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</si>
  <si>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</si>
  <si>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</si>
  <si>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</si>
  <si>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</si>
  <si>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</si>
  <si>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</si>
  <si>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</si>
  <si>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</si>
  <si>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</si>
  <si>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</si>
  <si>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</si>
  <si>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</si>
  <si>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</si>
  <si>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</si>
  <si>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</si>
  <si>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</si>
  <si>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</si>
  <si>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</si>
  <si>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</si>
  <si>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</si>
  <si>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</si>
  <si>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</si>
  <si>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</si>
  <si>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</si>
  <si>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</si>
  <si>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</si>
  <si>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</si>
  <si>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</si>
  <si>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</si>
  <si>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</si>
  <si>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</si>
  <si>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</si>
  <si>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</si>
  <si>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</si>
  <si>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</si>
  <si>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</si>
  <si>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</si>
  <si>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</si>
  <si>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</si>
  <si>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</si>
  <si>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</si>
  <si>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</si>
  <si>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</si>
  <si>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</si>
  <si>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</si>
  <si>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</si>
  <si>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</si>
  <si>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</si>
  <si>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</si>
  <si>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</si>
  <si>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</si>
  <si>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</si>
  <si>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</si>
  <si>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</si>
  <si>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</si>
  <si>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</si>
  <si>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</si>
  <si>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</si>
  <si>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</si>
  <si>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</si>
  <si>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</si>
  <si>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</si>
  <si>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</si>
  <si>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</si>
  <si>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</si>
  <si>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</si>
  <si>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</si>
  <si>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</si>
  <si>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</si>
  <si>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</si>
  <si>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</si>
  <si>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</si>
  <si>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</si>
  <si>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</si>
  <si>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</si>
  <si>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</si>
  <si>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</si>
  <si>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</si>
  <si>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</si>
  <si>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</si>
  <si>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</si>
  <si>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</si>
  <si>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</si>
  <si>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</si>
  <si>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</si>
  <si>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</si>
  <si>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</si>
  <si>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</si>
  <si>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</si>
  <si>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</si>
  <si>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</si>
  <si>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</si>
  <si>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</si>
  <si>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</si>
  <si>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</si>
  <si>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</si>
  <si>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</si>
  <si>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</si>
  <si>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</si>
  <si>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</si>
  <si>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</si>
  <si>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</si>
  <si>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</si>
  <si>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</si>
  <si>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</si>
  <si>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</si>
  <si>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</si>
  <si>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</si>
  <si>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</si>
  <si>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</si>
  <si>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</si>
  <si>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</si>
  <si>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</si>
  <si>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</si>
  <si>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</si>
  <si>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</si>
  <si>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</si>
  <si>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</si>
  <si>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</si>
  <si>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</si>
  <si>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</si>
  <si>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</si>
  <si>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</si>
  <si>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</si>
  <si>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</si>
  <si>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</si>
  <si>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</si>
  <si>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</si>
  <si>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</si>
  <si>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</si>
  <si>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</si>
  <si>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</si>
  <si>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</si>
  <si>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</si>
  <si>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</si>
  <si>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</si>
  <si>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</si>
  <si>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</si>
  <si>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</si>
  <si>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</si>
  <si>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</si>
  <si>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</si>
  <si>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</si>
  <si>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</si>
  <si>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</si>
  <si>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</si>
  <si>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</si>
  <si>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</si>
  <si>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</si>
  <si>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</si>
  <si>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</si>
  <si>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</si>
  <si>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</si>
  <si>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</si>
  <si>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</si>
  <si>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</si>
  <si>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</si>
  <si>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</si>
  <si>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</si>
  <si>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</si>
  <si>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</si>
  <si>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</si>
  <si>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</si>
  <si>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</si>
  <si>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</si>
  <si>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</si>
  <si>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</si>
  <si>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</si>
  <si>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</si>
  <si>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</si>
  <si>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</si>
  <si>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</si>
  <si>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</si>
  <si>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</si>
  <si>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</si>
  <si>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</si>
  <si>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</si>
  <si>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</si>
  <si>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</si>
  <si>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</si>
  <si>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</si>
  <si>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</si>
  <si>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</si>
  <si>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</si>
  <si>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</si>
  <si>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</si>
  <si>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</si>
  <si>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</si>
  <si>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</si>
  <si>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</si>
  <si>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</si>
  <si>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</si>
  <si>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</si>
  <si>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</si>
  <si>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</si>
  <si>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</si>
  <si>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</si>
  <si>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</si>
  <si>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</si>
  <si>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</si>
  <si>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</si>
  <si>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</si>
  <si>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</si>
  <si>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</si>
  <si>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</si>
  <si>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</si>
  <si>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</si>
  <si>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</si>
  <si>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</si>
  <si>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</si>
  <si>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</si>
  <si>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</si>
  <si>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</si>
  <si>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</si>
  <si>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</si>
  <si>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</si>
  <si>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</si>
  <si>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</si>
  <si>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</si>
  <si>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</si>
  <si>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</si>
  <si>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</si>
  <si>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</si>
  <si>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</si>
  <si>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</si>
  <si>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</si>
  <si>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</si>
  <si>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</si>
  <si>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</si>
  <si>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</si>
  <si>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</si>
  <si>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</si>
  <si>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</si>
  <si>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</si>
  <si>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</si>
  <si>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</si>
  <si>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</si>
  <si>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</si>
  <si>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</si>
  <si>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</si>
  <si>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</si>
  <si>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</si>
  <si>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</si>
  <si>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</si>
  <si>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</si>
  <si>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</si>
  <si>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</si>
  <si>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</si>
  <si>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</si>
  <si>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</si>
  <si>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</si>
  <si>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</si>
  <si>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</si>
  <si>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</si>
  <si>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</si>
  <si>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</si>
  <si>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</si>
  <si>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</si>
  <si>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</si>
  <si>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</si>
  <si>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</si>
  <si>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</si>
  <si>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</si>
  <si>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</si>
  <si>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</si>
  <si>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</si>
  <si>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</si>
  <si>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</si>
  <si>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</si>
  <si>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</si>
  <si>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</si>
  <si>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</si>
  <si>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</si>
  <si>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</si>
  <si>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</si>
  <si>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</si>
  <si>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</si>
  <si>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</si>
  <si>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</si>
  <si>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</si>
  <si>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</si>
  <si>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</si>
  <si>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</si>
  <si>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</si>
  <si>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</si>
  <si>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</si>
  <si>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</si>
  <si>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</si>
  <si>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</si>
  <si>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</si>
  <si>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</si>
  <si>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</si>
  <si>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</si>
  <si>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</si>
  <si>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</si>
  <si>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</si>
  <si>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</si>
  <si>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</si>
  <si>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</si>
  <si>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</si>
  <si>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</si>
  <si>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</si>
  <si>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</si>
  <si>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</si>
  <si>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</si>
  <si>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</si>
  <si>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</si>
  <si>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</si>
  <si>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</si>
  <si>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</si>
  <si>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</si>
  <si>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</si>
  <si>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</si>
  <si>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</si>
  <si>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</si>
  <si>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</si>
  <si>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</si>
  <si>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</si>
  <si>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</si>
  <si>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</si>
  <si>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</si>
  <si>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</si>
  <si>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</si>
  <si>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</si>
  <si>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</si>
  <si>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</si>
  <si>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</si>
  <si>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</si>
  <si>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</si>
  <si>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</si>
  <si>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</si>
  <si>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</si>
  <si>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</si>
  <si>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</si>
  <si>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</si>
  <si>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</si>
  <si>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</si>
  <si>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</si>
  <si>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</si>
  <si>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</si>
  <si>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</si>
  <si>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</si>
  <si>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</si>
  <si>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</si>
  <si>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</si>
  <si>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</si>
  <si>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</si>
  <si>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</si>
  <si>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</si>
  <si>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</si>
  <si>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</si>
  <si>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</si>
  <si>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</si>
  <si>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</si>
  <si>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</si>
  <si>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</si>
  <si>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</si>
  <si>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</si>
  <si>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</si>
  <si>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</si>
  <si>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</si>
  <si>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</si>
  <si>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</si>
  <si>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</si>
  <si>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</si>
  <si>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</si>
  <si>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</si>
  <si>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</si>
  <si>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</si>
  <si>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</si>
  <si>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</si>
  <si>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</si>
  <si>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</si>
  <si>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</si>
  <si>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</si>
  <si>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</si>
  <si>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</si>
  <si>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</si>
  <si>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</si>
  <si>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</si>
  <si>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</si>
  <si>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</si>
  <si>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</si>
  <si>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</si>
  <si>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</si>
  <si>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</si>
  <si>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</si>
  <si>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</si>
  <si>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</si>
  <si>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</si>
  <si>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</si>
  <si>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</si>
  <si>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</si>
  <si>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</si>
  <si>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</si>
  <si>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</si>
  <si>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</si>
  <si>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</si>
  <si>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</si>
  <si>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</si>
  <si>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</si>
  <si>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</si>
  <si>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</si>
  <si>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</si>
  <si>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</si>
  <si>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</si>
  <si>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</si>
  <si>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</si>
  <si>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</si>
  <si>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</si>
  <si>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</si>
  <si>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</si>
  <si>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</si>
  <si>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</si>
  <si>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</si>
  <si>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</si>
  <si>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</si>
  <si>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</si>
  <si>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</si>
  <si>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</si>
  <si>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</si>
  <si>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</si>
  <si>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</si>
  <si>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</si>
  <si>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</si>
  <si>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</si>
  <si>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</si>
  <si>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</si>
  <si>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</si>
  <si>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</si>
  <si>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</si>
  <si>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</si>
  <si>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</si>
  <si>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</si>
  <si>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</si>
  <si>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</si>
  <si>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</si>
  <si>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</si>
  <si>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</si>
  <si>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</si>
  <si>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</si>
  <si>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</si>
  <si>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</si>
  <si>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</si>
  <si>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</si>
  <si>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</si>
  <si>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</si>
  <si>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</si>
  <si>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</si>
  <si>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</si>
  <si>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</si>
  <si>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</si>
  <si>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</si>
  <si>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</si>
  <si>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</si>
  <si>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</si>
  <si>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</si>
  <si>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</si>
  <si>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</si>
  <si>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</si>
  <si>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</si>
  <si>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</si>
  <si>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</si>
  <si>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</si>
  <si>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</si>
  <si>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</si>
  <si>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</si>
  <si>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</si>
  <si>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</si>
  <si>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</si>
  <si>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</si>
  <si>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</si>
  <si>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</si>
  <si>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</si>
  <si>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</si>
  <si>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</si>
  <si>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</si>
  <si>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</si>
  <si>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</si>
  <si>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</si>
  <si>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</si>
  <si>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</si>
  <si>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</si>
  <si>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</si>
  <si>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</si>
  <si>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</si>
  <si>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</si>
  <si>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</si>
  <si>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</si>
  <si>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</si>
  <si>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</si>
  <si>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</si>
  <si>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</si>
  <si>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</si>
  <si>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</si>
  <si>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</si>
  <si>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</si>
  <si>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</si>
  <si>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</si>
  <si>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</si>
  <si>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</si>
  <si>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</si>
  <si>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</si>
  <si>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</si>
  <si>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</si>
  <si>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</si>
  <si>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</si>
  <si>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</si>
  <si>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</si>
  <si>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</si>
  <si>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</si>
  <si>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</si>
  <si>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</si>
  <si>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</si>
  <si>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</si>
  <si>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</si>
  <si>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</si>
  <si>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</si>
  <si>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</si>
  <si>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</si>
  <si>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</si>
  <si>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</si>
  <si>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</si>
  <si>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</si>
  <si>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</si>
  <si>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</si>
  <si>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</si>
  <si>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</si>
  <si>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</si>
  <si>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</si>
  <si>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</si>
  <si>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</si>
  <si>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</si>
  <si>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</si>
  <si>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</si>
  <si>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</si>
  <si>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</si>
  <si>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</si>
  <si>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</si>
  <si>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</si>
  <si>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</si>
  <si>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</si>
  <si>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</si>
  <si>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</si>
  <si>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</si>
  <si>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</si>
  <si>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</si>
  <si>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</si>
  <si>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</si>
  <si>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</si>
  <si>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</si>
  <si>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</si>
  <si>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</si>
  <si>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</si>
  <si>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</si>
  <si>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</si>
  <si>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</si>
  <si>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</si>
  <si>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</si>
  <si>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</si>
  <si>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</si>
  <si>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</si>
  <si>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</si>
  <si>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</si>
  <si>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</si>
  <si>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</si>
  <si>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</si>
  <si>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</si>
  <si>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</si>
  <si>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</si>
  <si>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</si>
  <si>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</si>
  <si>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</si>
  <si>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</si>
  <si>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</si>
  <si>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</si>
  <si>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</si>
  <si>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</si>
  <si>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</si>
  <si>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</si>
  <si>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</si>
  <si>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</si>
  <si>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</si>
  <si>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</si>
  <si>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</si>
  <si>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</si>
  <si>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</si>
  <si>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</si>
  <si>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</si>
  <si>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</si>
  <si>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</si>
  <si>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</si>
  <si>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</si>
  <si>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</si>
  <si>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</si>
  <si>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</si>
  <si>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</si>
  <si>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</si>
  <si>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</si>
  <si>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</si>
  <si>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</si>
  <si>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</si>
  <si>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</si>
  <si>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</si>
  <si>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</si>
  <si>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</si>
  <si>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</si>
  <si>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</si>
  <si>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</si>
  <si>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</si>
  <si>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</si>
  <si>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</si>
  <si>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</si>
  <si>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</si>
  <si>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</si>
  <si>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</si>
  <si>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</si>
  <si>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</si>
  <si>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</si>
  <si>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</si>
  <si>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</si>
  <si>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</si>
  <si>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</si>
  <si>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</si>
  <si>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</si>
  <si>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</si>
  <si>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</si>
  <si>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</si>
  <si>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</si>
  <si>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</si>
  <si>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</si>
  <si>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</si>
  <si>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</si>
  <si>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</si>
  <si>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</si>
  <si>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</si>
  <si>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</si>
  <si>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</si>
  <si>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</si>
  <si>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</si>
  <si>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</si>
  <si>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</si>
  <si>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</si>
  <si>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</si>
  <si>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</si>
  <si>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</si>
  <si>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</si>
  <si>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</si>
  <si>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</si>
  <si>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</si>
  <si>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</si>
  <si>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</si>
  <si>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</si>
  <si>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</si>
  <si>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</si>
  <si>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</si>
  <si>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</si>
  <si>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</si>
  <si>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</si>
  <si>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</si>
  <si>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</si>
  <si>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</si>
  <si>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</si>
  <si>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</si>
  <si>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</si>
  <si>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</si>
  <si>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</si>
  <si>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</si>
  <si>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</si>
  <si>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</si>
  <si>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</si>
  <si>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</si>
  <si>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</si>
  <si>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</si>
  <si>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</si>
  <si>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</si>
  <si>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</si>
  <si>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</si>
  <si>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</si>
  <si>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</si>
  <si>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</si>
  <si>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</si>
  <si>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</si>
  <si>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</si>
  <si>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</si>
  <si>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</si>
  <si>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</si>
  <si>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</si>
  <si>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</si>
  <si>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</si>
  <si>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</si>
  <si>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</si>
  <si>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</si>
  <si>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</si>
  <si>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</si>
  <si>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</si>
  <si>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</si>
  <si>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</si>
  <si>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</si>
  <si>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</si>
  <si>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</si>
  <si>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</si>
  <si>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</si>
  <si>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</si>
  <si>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</si>
  <si>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</si>
  <si>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</si>
  <si>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</si>
  <si>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</si>
  <si>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</si>
  <si>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</si>
  <si>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</si>
  <si>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</si>
  <si>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</si>
  <si>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</si>
  <si>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</si>
  <si>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</si>
  <si>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</si>
  <si>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</si>
  <si>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</si>
  <si>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</si>
  <si>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</si>
  <si>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</si>
  <si>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</si>
  <si>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</si>
  <si>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</si>
  <si>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</si>
  <si>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</si>
  <si>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</si>
  <si>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</si>
  <si>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</si>
  <si>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</si>
  <si>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</si>
  <si>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</si>
  <si>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</si>
  <si>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</si>
  <si>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</si>
  <si>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</si>
  <si>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</si>
  <si>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</si>
  <si>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</si>
  <si>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</si>
  <si>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</si>
  <si>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</si>
  <si>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</si>
  <si>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</si>
  <si>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</si>
  <si>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</si>
  <si>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</si>
  <si>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</si>
  <si>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</si>
  <si>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</si>
  <si>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</si>
  <si>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</si>
  <si>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</si>
  <si>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</si>
  <si>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</si>
  <si>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</si>
  <si>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</si>
  <si>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</si>
  <si>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</si>
  <si>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</si>
  <si>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</si>
  <si>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</si>
  <si>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</si>
  <si>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</si>
  <si>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</si>
  <si>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</si>
  <si>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</si>
  <si>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</si>
  <si>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</si>
  <si>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</si>
  <si>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</si>
  <si>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</si>
  <si>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</si>
  <si>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</si>
  <si>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</si>
  <si>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</si>
  <si>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</si>
  <si>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</si>
  <si>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</si>
  <si>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</si>
  <si>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</si>
  <si>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</si>
  <si>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</si>
  <si>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</si>
  <si>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</si>
  <si>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</si>
  <si>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</si>
  <si>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</si>
  <si>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</si>
  <si>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</si>
  <si>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</si>
  <si>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</si>
  <si>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</si>
  <si>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</si>
  <si>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</si>
  <si>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</si>
  <si>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</si>
  <si>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</si>
  <si>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</si>
  <si>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</si>
  <si>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</si>
  <si>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</si>
  <si>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</si>
  <si>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</si>
  <si>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</si>
  <si>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</si>
  <si>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</si>
  <si>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</si>
  <si>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</si>
  <si>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</si>
  <si>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</si>
  <si>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</si>
  <si>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</si>
  <si>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</si>
  <si>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</si>
  <si>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</si>
  <si>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</si>
  <si>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</si>
  <si>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</si>
  <si>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</si>
  <si>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</si>
  <si>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</si>
  <si>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</si>
  <si>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</si>
  <si>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</si>
  <si>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</si>
  <si>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</si>
  <si>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</si>
  <si>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</si>
  <si>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</si>
  <si>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</si>
  <si>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</si>
  <si>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</si>
  <si>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</si>
  <si>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</si>
  <si>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</si>
  <si>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</si>
  <si>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</si>
  <si>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</si>
  <si>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</si>
  <si>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</si>
  <si>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</si>
  <si>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</si>
  <si>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</si>
  <si>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</si>
  <si>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</si>
  <si>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</si>
  <si>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</si>
  <si>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</si>
  <si>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</si>
  <si>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</si>
  <si>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</si>
  <si>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</si>
  <si>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</si>
  <si>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</si>
  <si>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</si>
  <si>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</si>
  <si>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</si>
  <si>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</si>
  <si>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</si>
  <si>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</si>
  <si>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</si>
  <si>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</si>
  <si>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</si>
  <si>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</si>
  <si>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</si>
  <si>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</si>
  <si>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</si>
  <si>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</si>
  <si>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</si>
  <si>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</si>
  <si>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</si>
  <si>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</si>
  <si>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</si>
  <si>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</si>
  <si>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</si>
  <si>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</si>
  <si>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</si>
  <si>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</si>
  <si>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</si>
  <si>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</si>
  <si>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</si>
  <si>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</si>
  <si>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</si>
  <si>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</si>
  <si>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</si>
  <si>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</si>
  <si>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</si>
  <si>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</si>
  <si>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</si>
  <si>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</si>
  <si>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</si>
  <si>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</si>
  <si>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</si>
  <si>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</si>
  <si>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</si>
  <si>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</si>
  <si>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</si>
  <si>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</si>
  <si>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</si>
  <si>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</si>
  <si>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</si>
  <si>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</si>
  <si>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</si>
  <si>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</si>
  <si>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</si>
  <si>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</si>
  <si>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</si>
  <si>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</si>
  <si>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</si>
  <si>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</si>
  <si>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</si>
  <si>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</si>
  <si>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</si>
  <si>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</si>
  <si>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</si>
  <si>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</si>
  <si>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</si>
  <si>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</si>
  <si>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</si>
  <si>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</si>
  <si>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</si>
  <si>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</si>
  <si>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</si>
  <si>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</si>
  <si>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</si>
  <si>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</si>
  <si>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</si>
  <si>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</si>
  <si>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</si>
  <si>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</si>
  <si>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</si>
  <si>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</si>
  <si>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</si>
  <si>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</si>
  <si>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</si>
  <si>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</si>
  <si>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</si>
  <si>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</si>
  <si>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</si>
  <si>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</si>
  <si>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</si>
  <si>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</si>
  <si>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</si>
  <si>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</si>
  <si>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</si>
  <si>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</si>
  <si>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</si>
  <si>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</si>
  <si>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</si>
  <si>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</si>
  <si>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</si>
  <si>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</si>
  <si>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</si>
  <si>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</si>
  <si>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</si>
  <si>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</si>
  <si>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</si>
  <si>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</si>
  <si>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</si>
  <si>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</si>
  <si>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</si>
  <si>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</si>
  <si>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</si>
  <si>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</si>
  <si>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</si>
  <si>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</si>
  <si>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</si>
  <si>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</si>
  <si>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</si>
  <si>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</si>
  <si>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</si>
  <si>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</si>
  <si>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</si>
  <si>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</si>
  <si>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</si>
  <si>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</si>
  <si>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</si>
  <si>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</si>
  <si>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</si>
  <si>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</si>
  <si>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</si>
  <si>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</si>
  <si>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</si>
  <si>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</si>
  <si>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</si>
  <si>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</si>
  <si>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</si>
  <si>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</si>
  <si>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</si>
  <si>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</si>
  <si>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</si>
  <si>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</si>
  <si>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</si>
  <si>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</si>
  <si>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</si>
  <si>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</si>
  <si>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</si>
  <si>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</si>
  <si>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</si>
  <si>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</si>
  <si>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</si>
  <si>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</si>
  <si>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</si>
  <si>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</si>
  <si>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</si>
  <si>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</si>
  <si>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</si>
  <si>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</si>
  <si>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</si>
  <si>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</si>
  <si>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</si>
  <si>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</si>
  <si>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</si>
  <si>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</si>
  <si>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</si>
  <si>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</si>
  <si>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</si>
  <si>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</si>
  <si>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</si>
  <si>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</si>
  <si>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</si>
  <si>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</si>
  <si>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</si>
  <si>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</si>
  <si>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</si>
  <si>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</si>
  <si>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</si>
  <si>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</si>
  <si>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</si>
  <si>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</si>
  <si>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</si>
  <si>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</si>
  <si>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</si>
  <si>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</si>
  <si>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</si>
  <si>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</si>
  <si>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</si>
  <si>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</si>
  <si>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</si>
  <si>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</si>
  <si>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</si>
  <si>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</si>
  <si>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</si>
  <si>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</si>
  <si>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</si>
  <si>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</si>
  <si>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</si>
  <si>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</si>
  <si>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</si>
  <si>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</si>
  <si>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</si>
  <si>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</si>
  <si>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</si>
  <si>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</si>
  <si>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</si>
  <si>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</si>
  <si>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</si>
  <si>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</si>
  <si>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</si>
  <si>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</si>
  <si>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</si>
  <si>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</si>
  <si>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</si>
  <si>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</si>
  <si>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</si>
  <si>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</si>
  <si>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</si>
  <si>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</si>
  <si>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</si>
  <si>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</si>
  <si>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</si>
  <si>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</si>
  <si>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</si>
  <si>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</si>
  <si>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</si>
  <si>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</si>
  <si>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</si>
  <si>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</si>
  <si>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</si>
  <si>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</si>
  <si>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</si>
  <si>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</si>
  <si>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</si>
  <si>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</si>
  <si>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</si>
  <si>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</si>
  <si>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</si>
  <si>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</si>
  <si>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</si>
  <si>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</si>
  <si>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</si>
  <si>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</si>
  <si>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</si>
  <si>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</si>
  <si>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</si>
  <si>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</si>
  <si>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</si>
  <si>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</si>
  <si>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</si>
  <si>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</si>
  <si>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</si>
  <si>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</si>
  <si>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</si>
  <si>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</si>
  <si>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</si>
  <si>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</si>
  <si>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</si>
  <si>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</si>
  <si>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</si>
  <si>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</si>
  <si>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</si>
  <si>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</si>
  <si>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</si>
  <si>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</si>
  <si>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</si>
  <si>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</si>
  <si>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</si>
  <si>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</si>
  <si>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</si>
  <si>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</si>
  <si>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</si>
  <si>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</si>
  <si>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</si>
  <si>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</si>
  <si>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</si>
  <si>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</si>
  <si>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</si>
  <si>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</si>
  <si>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</si>
  <si>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</si>
  <si>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</si>
  <si>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</si>
  <si>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</si>
  <si>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</si>
  <si>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</si>
  <si>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</si>
  <si>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</si>
  <si>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</si>
  <si>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</si>
  <si>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</si>
  <si>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</si>
  <si>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</si>
  <si>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</si>
  <si>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</si>
  <si>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</si>
  <si>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</si>
  <si>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</si>
  <si>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</si>
  <si>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</si>
  <si>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</si>
  <si>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</si>
  <si>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</si>
  <si>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</si>
  <si>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</si>
  <si>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</si>
  <si>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</si>
  <si>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</si>
  <si>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</si>
  <si>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</si>
  <si>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</si>
  <si>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</si>
  <si>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</si>
  <si>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</si>
  <si>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</si>
  <si>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</si>
  <si>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</si>
  <si>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</si>
  <si>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</si>
  <si>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</si>
  <si>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</si>
  <si>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</si>
  <si>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</si>
  <si>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</si>
  <si>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</si>
  <si>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</si>
  <si>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</si>
  <si>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</si>
  <si>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</si>
  <si>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</si>
  <si>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</si>
  <si>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</si>
  <si>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</si>
  <si>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</si>
  <si>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</si>
  <si>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</si>
  <si>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</si>
  <si>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</si>
  <si>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</si>
  <si>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</si>
  <si>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</si>
  <si>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</si>
  <si>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</si>
  <si>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</si>
  <si>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</si>
  <si>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</si>
  <si>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</si>
  <si>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</si>
  <si>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</si>
  <si>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</si>
  <si>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</si>
  <si>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</si>
  <si>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</si>
  <si>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</si>
  <si>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</si>
  <si>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</si>
  <si>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</si>
  <si>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</si>
  <si>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</si>
  <si>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</si>
  <si>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</si>
  <si>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</si>
  <si>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</si>
  <si>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</si>
  <si>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</si>
  <si>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</si>
  <si>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</si>
  <si>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</si>
  <si>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</si>
  <si>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</si>
  <si>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</si>
  <si>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</si>
  <si>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</si>
  <si>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</si>
  <si>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</si>
  <si>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</si>
  <si>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</si>
  <si>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</si>
  <si>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</si>
  <si>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</si>
  <si>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</si>
  <si>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</si>
  <si>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</si>
  <si>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</si>
  <si>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</si>
  <si>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</si>
  <si>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</si>
  <si>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</si>
  <si>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</si>
  <si>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</si>
  <si>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</si>
  <si>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</si>
  <si>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</si>
  <si>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</si>
  <si>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</si>
  <si>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</si>
  <si>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</si>
  <si>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</si>
  <si>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</si>
  <si>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</si>
  <si>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</si>
  <si>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</si>
  <si>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</si>
  <si>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</si>
  <si>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</si>
  <si>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</si>
  <si>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</si>
  <si>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</si>
  <si>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</si>
  <si>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</si>
  <si>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</si>
  <si>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</si>
  <si>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</si>
  <si>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</si>
  <si>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</si>
  <si>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</si>
  <si>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</si>
  <si>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</si>
  <si>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</si>
  <si>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</si>
  <si>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</si>
  <si>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</si>
  <si>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</si>
  <si>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</si>
  <si>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</si>
  <si>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</si>
  <si>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</si>
  <si>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</si>
  <si>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</si>
  <si>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</si>
  <si>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</si>
  <si>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</si>
  <si>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</si>
  <si>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</si>
  <si>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</si>
  <si>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</si>
  <si>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</si>
  <si>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</si>
  <si>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</si>
  <si>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</si>
  <si>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</si>
  <si>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</si>
  <si>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</si>
  <si>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</si>
  <si>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</si>
  <si>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</si>
  <si>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</si>
  <si>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</si>
  <si>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</si>
  <si>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</si>
  <si>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</si>
  <si>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</si>
  <si>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</si>
  <si>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</si>
  <si>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</si>
  <si>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</si>
  <si>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</si>
  <si>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</si>
  <si>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</si>
  <si>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</si>
  <si>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</si>
  <si>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</si>
  <si>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</si>
  <si>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</si>
  <si>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</si>
  <si>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</si>
  <si>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</si>
  <si>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</si>
  <si>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</si>
  <si>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</si>
  <si>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</si>
  <si>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</si>
  <si>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</si>
  <si>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</si>
  <si>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</si>
  <si>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</si>
  <si>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</si>
  <si>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</si>
  <si>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</si>
  <si>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</si>
  <si>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</si>
  <si>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</si>
  <si>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</si>
  <si>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</si>
  <si>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</si>
  <si>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</si>
  <si>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</si>
  <si>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</si>
  <si>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</si>
  <si>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</si>
  <si>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</si>
  <si>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</si>
  <si>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</si>
  <si>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</si>
  <si>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</si>
  <si>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</si>
  <si>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</si>
  <si>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</si>
  <si>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</si>
  <si>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</si>
  <si>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</si>
  <si>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</si>
  <si>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</si>
  <si>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</si>
  <si>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</si>
  <si>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</si>
  <si>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</si>
  <si>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</si>
  <si>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</si>
  <si>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</si>
  <si>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</si>
  <si>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</si>
  <si>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</si>
  <si>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</si>
  <si>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</si>
  <si>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</si>
  <si>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</si>
  <si>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</si>
  <si>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</si>
  <si>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</si>
  <si>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</si>
  <si>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</si>
  <si>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</si>
  <si>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</si>
  <si>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</si>
  <si>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</si>
  <si>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</si>
  <si>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</si>
  <si>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</si>
  <si>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</si>
  <si>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</si>
  <si>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</si>
  <si>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</si>
  <si>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</si>
  <si>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</si>
  <si>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</si>
  <si>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</si>
  <si>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</si>
  <si>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</si>
  <si>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</si>
  <si>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</si>
  <si>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</si>
  <si>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</si>
  <si>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</si>
  <si>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</si>
  <si>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</si>
  <si>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</si>
  <si>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</si>
  <si>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</si>
  <si>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</si>
  <si>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</si>
  <si>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</si>
  <si>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</si>
  <si>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</si>
  <si>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</si>
  <si>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</si>
  <si>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</si>
  <si>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</si>
  <si>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</si>
  <si>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</si>
  <si>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</si>
  <si>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</si>
  <si>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</si>
  <si>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</si>
  <si>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</si>
  <si>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</si>
  <si>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</si>
  <si>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</si>
  <si>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</si>
  <si>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</si>
  <si>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</si>
  <si>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</si>
  <si>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</si>
  <si>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</si>
  <si>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</si>
  <si>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</si>
  <si>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</si>
  <si>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</si>
  <si>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</si>
  <si>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</si>
  <si>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</si>
  <si>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</si>
  <si>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</si>
  <si>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</si>
  <si>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</si>
  <si>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</si>
  <si>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</si>
  <si>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</si>
  <si>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</si>
  <si>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</si>
  <si>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</si>
  <si>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</si>
  <si>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</si>
  <si>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</si>
  <si>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</si>
  <si>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</si>
  <si>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</si>
  <si>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</si>
  <si>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</si>
  <si>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</si>
  <si>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</si>
  <si>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</si>
  <si>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</si>
  <si>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</si>
  <si>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</si>
  <si>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</si>
  <si>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</si>
  <si>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</si>
  <si>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</si>
  <si>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</si>
  <si>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</si>
  <si>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</si>
  <si>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</si>
  <si>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</si>
  <si>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</si>
  <si>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</si>
  <si>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</si>
  <si>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</si>
  <si>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</si>
  <si>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</si>
  <si>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</si>
  <si>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</si>
  <si>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</si>
  <si>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</si>
  <si>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</si>
  <si>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</si>
  <si>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</si>
  <si>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</si>
  <si>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</si>
  <si>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</si>
  <si>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</si>
  <si>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</si>
  <si>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</si>
  <si>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</si>
  <si>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</si>
  <si>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</si>
  <si>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</si>
  <si>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</si>
  <si>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</si>
  <si>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</si>
  <si>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</si>
  <si>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</si>
  <si>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</si>
  <si>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</si>
  <si>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</si>
  <si>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</si>
  <si>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</si>
  <si>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</si>
  <si>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</si>
  <si>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</si>
  <si>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</si>
  <si>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</si>
  <si>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</si>
  <si>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</si>
  <si>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</si>
  <si>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</si>
  <si>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</si>
  <si>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</si>
  <si>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</si>
  <si>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</si>
  <si>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</si>
  <si>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</si>
  <si>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</si>
  <si>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</si>
  <si>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</si>
  <si>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</si>
  <si>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</si>
  <si>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</si>
  <si>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</si>
  <si>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</si>
  <si>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</si>
  <si>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</si>
  <si>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</si>
  <si>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</si>
  <si>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</si>
  <si>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</si>
  <si>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</si>
  <si>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</si>
  <si>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</si>
  <si>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</si>
  <si>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</si>
  <si>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</si>
  <si>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</si>
  <si>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</si>
  <si>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</si>
  <si>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</si>
  <si>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</si>
  <si>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</si>
  <si>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</si>
  <si>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</si>
  <si>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</si>
  <si>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</si>
  <si>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</si>
  <si>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</si>
  <si>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</si>
  <si>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</si>
  <si>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</si>
  <si>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</si>
  <si>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</si>
  <si>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</si>
  <si>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</si>
  <si>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</si>
  <si>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</si>
  <si>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</si>
  <si>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</si>
  <si>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</si>
  <si>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</si>
  <si>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</si>
  <si>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</si>
  <si>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</si>
  <si>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</si>
  <si>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</si>
  <si>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</si>
  <si>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</si>
  <si>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</si>
  <si>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</si>
  <si>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</si>
  <si>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</si>
  <si>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</si>
  <si>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</si>
  <si>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</si>
  <si>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</si>
  <si>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</si>
  <si>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</si>
  <si>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</si>
  <si>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</si>
  <si>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</si>
  <si>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</si>
  <si>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</si>
  <si>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</si>
  <si>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</si>
  <si>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</si>
  <si>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</si>
  <si>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</si>
  <si>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</si>
  <si>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</si>
  <si>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</si>
  <si>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</si>
  <si>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</si>
  <si>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</si>
  <si>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</si>
  <si>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</si>
  <si>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</si>
  <si>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</si>
  <si>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</si>
  <si>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</si>
  <si>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</si>
  <si>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</si>
  <si>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</si>
  <si>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</si>
  <si>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</si>
  <si>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</si>
  <si>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</si>
  <si>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</si>
  <si>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</si>
  <si>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</si>
  <si>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</si>
  <si>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</si>
  <si>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</si>
  <si>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</si>
  <si>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</si>
  <si>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</si>
  <si>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</si>
  <si>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</si>
  <si>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</si>
  <si>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</si>
  <si>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</si>
  <si>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</si>
  <si>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</si>
  <si>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</si>
  <si>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</si>
  <si>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</si>
  <si>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</si>
  <si>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</si>
  <si>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</si>
  <si>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</si>
  <si>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</si>
  <si>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</si>
  <si>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</si>
  <si>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</si>
  <si>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</si>
  <si>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</si>
  <si>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</si>
  <si>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</si>
  <si>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</si>
  <si>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</si>
  <si>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</si>
  <si>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</si>
  <si>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</si>
  <si>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</si>
  <si>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</si>
  <si>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</si>
  <si>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</si>
  <si>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</si>
  <si>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</si>
  <si>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</si>
  <si>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</si>
  <si>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</si>
  <si>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</si>
  <si>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</si>
  <si>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</si>
  <si>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</si>
  <si>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</si>
  <si>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</si>
  <si>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</si>
  <si>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</si>
  <si>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</si>
  <si>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</si>
  <si>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</si>
  <si>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</si>
  <si>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</si>
  <si>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</si>
  <si>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</si>
  <si>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</si>
  <si>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</si>
  <si>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</si>
  <si>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</si>
  <si>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</si>
  <si>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</si>
  <si>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</si>
  <si>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</si>
  <si>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</si>
  <si>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</si>
  <si>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</si>
  <si>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</si>
  <si>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</si>
  <si>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</si>
  <si>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</si>
  <si>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</si>
  <si>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</si>
  <si>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</si>
  <si>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</si>
  <si>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</si>
  <si>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</si>
  <si>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</si>
  <si>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</si>
  <si>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</si>
  <si>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</si>
  <si>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</si>
  <si>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</si>
  <si>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</si>
  <si>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</si>
  <si>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</si>
  <si>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</si>
  <si>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</si>
  <si>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</si>
  <si>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</si>
  <si>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</si>
  <si>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</si>
  <si>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</si>
  <si>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</si>
  <si>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</si>
  <si>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</si>
  <si>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</si>
  <si>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</si>
  <si>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</si>
  <si>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</si>
  <si>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</si>
  <si>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</si>
  <si>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</si>
  <si>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</si>
  <si>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</si>
  <si>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</si>
  <si>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</si>
  <si>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</si>
  <si>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</si>
  <si>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</si>
  <si>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</si>
  <si>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</si>
  <si>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</si>
  <si>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</si>
  <si>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</si>
  <si>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</si>
  <si>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</si>
  <si>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</si>
  <si>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</si>
  <si>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</si>
  <si>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</si>
  <si>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</si>
  <si>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</si>
  <si>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</si>
  <si>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</si>
  <si>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</si>
  <si>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</si>
  <si>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</si>
  <si>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</si>
  <si>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</si>
  <si>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</si>
  <si>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</si>
  <si>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</si>
  <si>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</si>
  <si>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</si>
  <si>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</si>
  <si>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</si>
  <si>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</si>
  <si>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</si>
  <si>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</si>
  <si>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</si>
  <si>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</si>
  <si>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</si>
  <si>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</si>
  <si>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</si>
  <si>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</si>
  <si>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</si>
  <si>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</si>
  <si>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</si>
  <si>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</si>
  <si>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</si>
  <si>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</si>
  <si>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</si>
  <si>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</si>
  <si>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</si>
  <si>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</si>
  <si>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</si>
  <si>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</si>
  <si>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</si>
  <si>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</si>
  <si>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</si>
  <si>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</si>
  <si>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</si>
  <si>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</si>
  <si>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</si>
  <si>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</si>
  <si>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</si>
  <si>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</si>
  <si>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</si>
  <si>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</si>
  <si>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</si>
  <si>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</si>
  <si>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</si>
  <si>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</si>
  <si>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</si>
  <si>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</si>
  <si>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</si>
  <si>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</si>
  <si>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</si>
  <si>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</si>
  <si>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</si>
  <si>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</si>
  <si>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</si>
  <si>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</si>
  <si>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</si>
  <si>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</si>
  <si>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</si>
  <si>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</si>
  <si>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</si>
  <si>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</si>
  <si>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</si>
  <si>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</si>
  <si>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</si>
  <si>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</si>
  <si>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</si>
  <si>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</si>
  <si>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</si>
  <si>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</si>
  <si>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</si>
  <si>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</si>
  <si>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</si>
  <si>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</si>
  <si>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</si>
  <si>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</si>
  <si>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</si>
  <si>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</si>
  <si>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</si>
  <si>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</si>
  <si>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</si>
  <si>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</si>
  <si>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</si>
  <si>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</si>
  <si>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</si>
  <si>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</si>
  <si>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</si>
  <si>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</si>
  <si>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</si>
  <si>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</si>
  <si>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</si>
  <si>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</si>
  <si>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</si>
  <si>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</si>
  <si>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</si>
  <si>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</si>
  <si>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</si>
  <si>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</si>
  <si>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</si>
  <si>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</si>
  <si>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</si>
  <si>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</si>
  <si>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</si>
  <si>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</si>
  <si>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</si>
  <si>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</si>
  <si>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</si>
  <si>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</si>
  <si>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</si>
  <si>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</si>
  <si>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</si>
  <si>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</si>
  <si>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</si>
  <si>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</si>
  <si>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</si>
  <si>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</si>
  <si>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</si>
  <si>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</si>
  <si>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</si>
  <si>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</si>
  <si>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</si>
  <si>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</si>
  <si>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</si>
  <si>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</si>
  <si>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</si>
  <si>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</si>
  <si>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</si>
  <si>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</si>
  <si>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</si>
  <si>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</si>
  <si>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</si>
  <si>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</si>
  <si>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</si>
  <si>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</si>
  <si>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</si>
  <si>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</si>
  <si>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</si>
  <si>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</si>
  <si>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</si>
  <si>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</si>
  <si>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</si>
  <si>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</si>
  <si>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</si>
  <si>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</si>
  <si>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</si>
  <si>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</si>
  <si>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</si>
  <si>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</si>
  <si>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</si>
  <si>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</si>
  <si>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</si>
  <si>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</si>
  <si>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</si>
  <si>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</si>
  <si>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</si>
  <si>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</si>
  <si>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</si>
  <si>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</si>
  <si>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</si>
  <si>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</si>
  <si>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</si>
  <si>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</si>
  <si>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</si>
  <si>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</si>
  <si>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</si>
  <si>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</si>
  <si>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</si>
  <si>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</si>
  <si>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</si>
  <si>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</si>
  <si>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</si>
  <si>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</si>
  <si>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</si>
  <si>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</si>
  <si>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</si>
  <si>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</si>
  <si>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</si>
  <si>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</si>
  <si>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</si>
  <si>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</si>
  <si>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</si>
  <si>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</si>
  <si>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</si>
  <si>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</si>
  <si>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</si>
  <si>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</si>
  <si>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</si>
  <si>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</si>
  <si>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</si>
  <si>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</si>
  <si>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</si>
  <si>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</si>
  <si>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</si>
  <si>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</si>
  <si>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</si>
  <si>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</si>
  <si>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</si>
  <si>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</si>
  <si>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</si>
  <si>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</si>
  <si>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</si>
  <si>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</si>
  <si>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</si>
  <si>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</si>
  <si>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</si>
  <si>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</si>
  <si>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</si>
  <si>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</si>
  <si>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</si>
  <si>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</si>
  <si>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</si>
  <si>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</si>
  <si>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</si>
  <si>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</si>
  <si>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</si>
  <si>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</si>
  <si>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</si>
  <si>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</si>
  <si>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</si>
  <si>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</si>
  <si>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</si>
  <si>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</si>
  <si>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</si>
  <si>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</si>
  <si>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</si>
  <si>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</si>
  <si>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</si>
  <si>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</si>
  <si>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</si>
  <si>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</si>
  <si>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</si>
  <si>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</si>
  <si>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</si>
  <si>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</si>
  <si>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</si>
  <si>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</si>
  <si>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</si>
  <si>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</si>
  <si>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</si>
  <si>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</si>
  <si>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</si>
  <si>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</si>
  <si>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</si>
  <si>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</si>
  <si>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</si>
  <si>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</si>
  <si>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</si>
  <si>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</si>
  <si>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</si>
  <si>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</si>
  <si>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</si>
  <si>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</si>
  <si>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</si>
  <si>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</si>
  <si>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</si>
  <si>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</si>
  <si>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</si>
  <si>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</si>
  <si>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</si>
  <si>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</si>
  <si>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</si>
  <si>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</si>
  <si>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</si>
  <si>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</si>
  <si>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</si>
  <si>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</si>
  <si>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</si>
  <si>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</si>
  <si>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</si>
  <si>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</si>
  <si>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</si>
  <si>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</si>
  <si>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</si>
  <si>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</si>
  <si>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</si>
  <si>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</si>
  <si>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</si>
  <si>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</si>
  <si>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</si>
  <si>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</si>
  <si>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</si>
  <si>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</si>
  <si>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</si>
  <si>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</si>
  <si>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</si>
  <si>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</si>
  <si>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</si>
  <si>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</si>
  <si>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</si>
  <si>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</si>
  <si>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</si>
  <si>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</si>
  <si>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</si>
  <si>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</si>
  <si>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</si>
  <si>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</si>
  <si>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</si>
  <si>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</si>
  <si>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</si>
  <si>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</si>
  <si>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</si>
  <si>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</si>
  <si>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</si>
  <si>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</si>
  <si>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</si>
  <si>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</si>
  <si>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</si>
  <si>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</si>
  <si>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</si>
  <si>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</si>
  <si>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</si>
  <si>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</si>
  <si>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</si>
  <si>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</si>
  <si>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</si>
  <si>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</si>
  <si>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</si>
  <si>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</si>
  <si>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</si>
  <si>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</si>
  <si>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</si>
  <si>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</si>
  <si>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</si>
  <si>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</si>
  <si>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</si>
  <si>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</si>
  <si>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</si>
  <si>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</si>
  <si>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</si>
  <si>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</si>
  <si>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</si>
  <si>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</si>
  <si>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</si>
  <si>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</si>
  <si>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</si>
  <si>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</si>
  <si>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</si>
  <si>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</si>
  <si>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</si>
  <si>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</si>
  <si>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</si>
  <si>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</si>
  <si>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</si>
  <si>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</si>
  <si>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</si>
  <si>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</si>
  <si>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</si>
  <si>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</si>
  <si>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</si>
  <si>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</si>
  <si>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</si>
  <si>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</si>
  <si>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</si>
  <si>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</si>
  <si>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</si>
  <si>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</si>
  <si>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</si>
  <si>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</si>
  <si>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</si>
  <si>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</si>
  <si>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</si>
  <si>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</si>
  <si>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</si>
  <si>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</si>
  <si>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</si>
  <si>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</si>
  <si>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</si>
  <si>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</si>
  <si>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</si>
  <si>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</si>
  <si>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</si>
  <si>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</si>
  <si>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</si>
  <si>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</si>
  <si>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</si>
  <si>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</si>
  <si>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</si>
  <si>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</si>
  <si>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</si>
  <si>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</si>
  <si>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</si>
  <si>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</si>
  <si>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</si>
  <si>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</si>
  <si>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</si>
  <si>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</si>
  <si>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</si>
  <si>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</si>
  <si>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</si>
  <si>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</si>
  <si>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</si>
  <si>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</si>
  <si>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</si>
  <si>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</si>
  <si>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</si>
  <si>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</si>
  <si>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</si>
  <si>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</si>
  <si>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</si>
  <si>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</si>
  <si>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</si>
  <si>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</si>
  <si>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</si>
  <si>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</si>
  <si>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</si>
  <si>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</si>
  <si>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</si>
  <si>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</si>
  <si>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</si>
  <si>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</si>
  <si>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</si>
  <si>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</si>
  <si>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</si>
  <si>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</si>
  <si>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</si>
  <si>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</si>
  <si>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</si>
  <si>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</si>
  <si>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</si>
  <si>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</si>
  <si>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</si>
  <si>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</si>
  <si>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</si>
  <si>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</si>
  <si>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</si>
  <si>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</si>
  <si>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</si>
  <si>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</si>
  <si>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</si>
  <si>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</si>
  <si>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</si>
  <si>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</si>
  <si>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</si>
  <si>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</si>
  <si>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</si>
  <si>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</si>
  <si>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</si>
  <si>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</si>
  <si>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</si>
  <si>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</si>
  <si>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</si>
  <si>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</si>
  <si>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</si>
  <si>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</si>
  <si>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</si>
  <si>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</si>
  <si>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</si>
  <si>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</si>
  <si>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</si>
  <si>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</si>
  <si>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</si>
  <si>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</si>
  <si>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</si>
  <si>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</si>
  <si>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</si>
  <si>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</si>
  <si>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</si>
  <si>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</si>
  <si>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</si>
  <si>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</si>
  <si>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</si>
  <si>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</si>
  <si>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</si>
  <si>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</si>
  <si>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</si>
  <si>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</si>
  <si>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</si>
  <si>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</si>
  <si>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</si>
  <si>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</si>
  <si>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</si>
  <si>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</si>
  <si>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</si>
  <si>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</si>
  <si>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</si>
  <si>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</si>
  <si>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</si>
  <si>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</si>
  <si>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</si>
  <si>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</si>
  <si>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</si>
  <si>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</si>
  <si>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</si>
  <si>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</si>
  <si>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</si>
  <si>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</si>
  <si>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</si>
  <si>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</si>
  <si>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</si>
  <si>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</si>
  <si>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</si>
  <si>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</si>
  <si>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</si>
  <si>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</si>
  <si>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</si>
  <si>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</si>
  <si>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</si>
  <si>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</si>
  <si>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</si>
  <si>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</si>
  <si>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</si>
  <si>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</si>
  <si>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</si>
  <si>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</si>
  <si>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</si>
  <si>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</si>
  <si>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</si>
  <si>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</si>
  <si>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</si>
  <si>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</si>
  <si>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</si>
  <si>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</si>
  <si>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</si>
  <si>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</si>
  <si>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</si>
  <si>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</si>
  <si>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</si>
  <si>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</si>
  <si>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</si>
  <si>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</si>
  <si>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</si>
  <si>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</si>
  <si>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</si>
  <si>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</si>
  <si>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</si>
  <si>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</si>
  <si>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</si>
  <si>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</si>
  <si>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</si>
  <si>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</si>
  <si>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</si>
  <si>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</si>
  <si>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</si>
  <si>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</si>
  <si>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</si>
  <si>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</si>
  <si>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</si>
  <si>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</si>
  <si>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</si>
  <si>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</si>
  <si>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</si>
  <si>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</si>
  <si>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</si>
  <si>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</si>
  <si>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</si>
  <si>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</si>
  <si>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</si>
  <si>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</si>
  <si>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</si>
  <si>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</si>
  <si>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</si>
  <si>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</si>
  <si>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</si>
  <si>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</si>
  <si>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</si>
  <si>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</si>
  <si>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</si>
  <si>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</si>
  <si>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</si>
  <si>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</si>
  <si>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</si>
  <si>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</si>
  <si>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</si>
  <si>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</si>
  <si>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</si>
  <si>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</si>
  <si>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</si>
  <si>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</si>
  <si>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</si>
  <si>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</si>
  <si>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</si>
  <si>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</si>
  <si>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</si>
  <si>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</si>
  <si>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</si>
  <si>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</si>
  <si>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</si>
  <si>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</si>
  <si>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</si>
  <si>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</si>
  <si>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</si>
  <si>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</si>
  <si>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</si>
  <si>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</si>
  <si>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</si>
  <si>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</si>
  <si>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</si>
  <si>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</si>
  <si>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</si>
  <si>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</si>
  <si>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</si>
  <si>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</si>
  <si>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</si>
  <si>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</si>
  <si>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</si>
  <si>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</si>
  <si>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</si>
  <si>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</si>
  <si>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</si>
  <si>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</si>
  <si>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</si>
  <si>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</si>
  <si>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</si>
  <si>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</si>
  <si>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</si>
  <si>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</si>
  <si>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</si>
  <si>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</si>
  <si>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</si>
  <si>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</si>
  <si>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</si>
  <si>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</si>
  <si>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</si>
  <si>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</si>
  <si>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</si>
  <si>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</si>
  <si>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</si>
  <si>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</si>
  <si>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</si>
  <si>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</si>
  <si>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</si>
  <si>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</si>
  <si>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</si>
  <si>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</si>
  <si>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</si>
  <si>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</si>
  <si>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</si>
  <si>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</si>
  <si>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</si>
  <si>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</si>
  <si>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</si>
  <si>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</si>
  <si>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</si>
  <si>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</si>
  <si>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</si>
  <si>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</si>
  <si>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</si>
  <si>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</si>
  <si>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</si>
  <si>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</si>
  <si>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</si>
  <si>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</si>
  <si>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</si>
  <si>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</si>
  <si>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</si>
  <si>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</si>
  <si>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</si>
  <si>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</si>
  <si>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</si>
  <si>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</si>
  <si>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</si>
  <si>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</si>
  <si>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</si>
  <si>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</si>
  <si>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</si>
  <si>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</si>
  <si>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</si>
  <si>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</si>
  <si>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</si>
  <si>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</si>
  <si>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</si>
  <si>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</si>
  <si>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</si>
  <si>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</si>
  <si>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</si>
  <si>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</si>
  <si>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</si>
  <si>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</si>
  <si>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</si>
  <si>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</si>
  <si>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</si>
  <si>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</si>
  <si>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</si>
  <si>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</si>
  <si>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</si>
  <si>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</si>
  <si>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</si>
  <si>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</si>
  <si>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</si>
  <si>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</si>
  <si>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</si>
  <si>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</si>
  <si>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</si>
  <si>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</si>
  <si>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</si>
  <si>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</si>
  <si>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</si>
  <si>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</si>
  <si>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</si>
  <si>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</si>
  <si>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</si>
  <si>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</si>
  <si>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</si>
  <si>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</si>
  <si>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</si>
  <si>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</si>
  <si>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</si>
  <si>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</si>
  <si>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</si>
  <si>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</si>
  <si>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</si>
  <si>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</si>
  <si>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</si>
  <si>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</si>
  <si>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</si>
  <si>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</si>
  <si>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</si>
  <si>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</si>
  <si>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</si>
  <si>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</si>
  <si>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</si>
  <si>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</si>
  <si>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</si>
  <si>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</si>
  <si>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</si>
  <si>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</si>
  <si>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</si>
  <si>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</si>
  <si>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</si>
  <si>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</si>
  <si>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</si>
  <si>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</si>
  <si>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</si>
  <si>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</si>
  <si>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</si>
  <si>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</si>
  <si>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</si>
  <si>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</si>
  <si>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</si>
  <si>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</si>
  <si>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</si>
  <si>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</si>
  <si>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</si>
  <si>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</si>
  <si>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</si>
  <si>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</si>
  <si>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</si>
  <si>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</si>
  <si>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</si>
  <si>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</si>
  <si>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</si>
  <si>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</si>
  <si>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</si>
  <si>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</si>
  <si>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</si>
  <si>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</si>
  <si>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</si>
  <si>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</si>
  <si>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</si>
  <si>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</si>
  <si>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</si>
  <si>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</si>
  <si>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</si>
  <si>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</si>
  <si>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</si>
  <si>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</si>
  <si>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</si>
  <si>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</si>
  <si>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</si>
  <si>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</si>
  <si>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</si>
  <si>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</si>
  <si>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</si>
  <si>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</si>
  <si>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</si>
  <si>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</si>
  <si>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</si>
  <si>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</si>
  <si>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</si>
  <si>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</si>
  <si>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</si>
  <si>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</si>
  <si>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</si>
  <si>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</si>
  <si>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</si>
  <si>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</si>
  <si>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</si>
  <si>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</si>
  <si>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</si>
  <si>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</si>
  <si>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</si>
  <si>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</si>
  <si>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</si>
  <si>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</si>
  <si>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</si>
  <si>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</si>
  <si>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</si>
  <si>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</si>
  <si>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</si>
  <si>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</si>
  <si>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</si>
  <si>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</si>
  <si>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</si>
  <si>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</si>
  <si>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</si>
  <si>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</si>
  <si>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</si>
  <si>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</si>
  <si>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</si>
  <si>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</si>
  <si>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</si>
  <si>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</si>
  <si>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</si>
  <si>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</si>
  <si>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</si>
  <si>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</si>
  <si>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</si>
  <si>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</si>
  <si>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</si>
  <si>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</si>
  <si>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</si>
  <si>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</si>
  <si>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</si>
  <si>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</si>
  <si>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</si>
  <si>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</si>
  <si>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</si>
  <si>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</si>
  <si>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</si>
  <si>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</si>
  <si>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</si>
  <si>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</si>
  <si>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</si>
  <si>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</si>
  <si>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</si>
  <si>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</si>
  <si>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</si>
  <si>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</si>
  <si>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</si>
  <si>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</si>
  <si>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</si>
  <si>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</si>
  <si>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</si>
  <si>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</si>
  <si>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</si>
  <si>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</si>
  <si>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</si>
  <si>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</si>
  <si>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</si>
  <si>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</si>
  <si>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</si>
  <si>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</si>
  <si>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</si>
  <si>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</si>
  <si>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</si>
  <si>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</si>
  <si>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</si>
  <si>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</si>
  <si>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</si>
  <si>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</si>
  <si>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</si>
  <si>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</si>
  <si>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</si>
  <si>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</si>
  <si>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</si>
  <si>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</si>
  <si>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</si>
  <si>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</si>
  <si>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</si>
  <si>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</si>
  <si>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</si>
  <si>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</si>
  <si>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</si>
  <si>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</si>
  <si>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</si>
  <si>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</si>
  <si>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</si>
  <si>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</si>
  <si>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</si>
  <si>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</si>
  <si>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</si>
  <si>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</si>
  <si>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</si>
  <si>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</si>
  <si>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</si>
  <si>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</si>
  <si>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</si>
  <si>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</si>
  <si>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</si>
  <si>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</si>
  <si>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</si>
  <si>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</si>
  <si>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</si>
  <si>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</si>
  <si>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</si>
  <si>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</si>
  <si>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</si>
  <si>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</si>
  <si>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</si>
  <si>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</si>
  <si>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</si>
  <si>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</si>
  <si>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</si>
  <si>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</si>
  <si>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</si>
  <si>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</si>
  <si>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</si>
  <si>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</si>
  <si>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</si>
  <si>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</si>
  <si>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</si>
  <si>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</si>
  <si>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</si>
  <si>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</si>
  <si>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</si>
  <si>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</si>
  <si>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</si>
  <si>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</si>
  <si>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</si>
  <si>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</si>
  <si>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</si>
  <si>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</si>
  <si>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</si>
  <si>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</si>
  <si>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</si>
  <si>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</si>
  <si>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</si>
  <si>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</si>
  <si>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</si>
  <si>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</si>
  <si>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</si>
  <si>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</si>
  <si>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</si>
  <si>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</si>
  <si>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</si>
  <si>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</si>
  <si>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</si>
  <si>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</si>
  <si>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</si>
  <si>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</si>
  <si>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</si>
  <si>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</si>
  <si>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</si>
  <si>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</si>
  <si>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</si>
  <si>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</si>
  <si>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</si>
  <si>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</si>
  <si>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</si>
  <si>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</si>
  <si>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</si>
  <si>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</si>
  <si>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</si>
  <si>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</si>
  <si>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</si>
  <si>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</si>
  <si>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</si>
  <si>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</si>
  <si>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</si>
  <si>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</si>
  <si>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</si>
  <si>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</si>
  <si>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</si>
  <si>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</si>
  <si>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</si>
  <si>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</si>
  <si>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</si>
  <si>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</si>
  <si>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</si>
  <si>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</si>
  <si>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</si>
  <si>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</si>
  <si>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</si>
  <si>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</si>
  <si>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</si>
  <si>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</si>
  <si>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</si>
  <si>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</si>
  <si>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</si>
  <si>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</si>
  <si>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</si>
  <si>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</si>
  <si>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</si>
  <si>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</si>
  <si>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</si>
  <si>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</si>
  <si>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</si>
  <si>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</si>
  <si>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</si>
  <si>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</si>
  <si>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</si>
  <si>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</si>
  <si>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</si>
  <si>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</si>
  <si>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</si>
  <si>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</si>
  <si>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</si>
  <si>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</si>
  <si>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</si>
  <si>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</si>
  <si>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</si>
  <si>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</si>
  <si>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</si>
  <si>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</si>
  <si>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</si>
  <si>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</si>
  <si>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</si>
  <si>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</si>
  <si>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</si>
  <si>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</si>
  <si>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</si>
  <si>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</si>
  <si>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</si>
  <si>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</si>
  <si>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</si>
  <si>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</si>
  <si>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</si>
  <si>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</si>
  <si>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</si>
  <si>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</si>
  <si>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</si>
  <si>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</si>
  <si>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</si>
  <si>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</si>
  <si>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</si>
  <si>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</si>
  <si>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</si>
  <si>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</si>
  <si>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</si>
  <si>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</si>
  <si>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</si>
  <si>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</si>
  <si>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</si>
  <si>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</si>
  <si>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</si>
  <si>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</si>
  <si>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</si>
  <si>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</si>
  <si>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</si>
  <si>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</si>
  <si>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</si>
  <si>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</si>
  <si>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</si>
  <si>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</si>
  <si>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</si>
  <si>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</si>
  <si>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</si>
  <si>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</si>
  <si>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</si>
  <si>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</si>
  <si>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</si>
  <si>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</si>
  <si>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</si>
  <si>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</si>
  <si>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</si>
  <si>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</si>
  <si>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</si>
  <si>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</si>
  <si>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</si>
  <si>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</si>
  <si>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</si>
  <si>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</si>
  <si>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</si>
  <si>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</si>
  <si>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</si>
  <si>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</si>
  <si>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</si>
  <si>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</si>
  <si>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</si>
  <si>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</si>
  <si>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</si>
  <si>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</si>
  <si>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</si>
  <si>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</si>
  <si>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</si>
  <si>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</si>
  <si>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</si>
  <si>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</si>
  <si>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</si>
  <si>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</si>
  <si>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</si>
  <si>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</si>
  <si>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</si>
  <si>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</si>
  <si>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</si>
  <si>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</si>
  <si>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</si>
  <si>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</si>
  <si>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</si>
  <si>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</si>
  <si>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</si>
  <si>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</si>
  <si>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</si>
  <si>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</si>
  <si>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</si>
  <si>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</si>
  <si>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</si>
  <si>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</si>
  <si>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</si>
  <si>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</si>
  <si>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</si>
  <si>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</si>
  <si>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</si>
  <si>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</si>
  <si>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</si>
  <si>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</si>
  <si>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</si>
  <si>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</si>
  <si>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</si>
  <si>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</si>
  <si>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</si>
  <si>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</si>
  <si>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</si>
  <si>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</si>
  <si>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</si>
  <si>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</si>
  <si>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</si>
  <si>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</si>
  <si>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</si>
  <si>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</si>
  <si>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</si>
  <si>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</si>
  <si>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</si>
  <si>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</si>
  <si>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</si>
  <si>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</si>
  <si>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</si>
  <si>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</si>
  <si>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</si>
  <si>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</si>
  <si>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</si>
  <si>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</si>
  <si>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</si>
  <si>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</si>
  <si>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</si>
  <si>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</si>
  <si>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</si>
  <si>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</si>
  <si>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</si>
  <si>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</si>
  <si>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</si>
  <si>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</si>
  <si>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</si>
  <si>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</si>
  <si>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</si>
  <si>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</si>
  <si>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</si>
  <si>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</si>
  <si>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</si>
  <si>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</si>
  <si>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</si>
  <si>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</si>
  <si>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</si>
  <si>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</si>
  <si>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</si>
  <si>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</si>
  <si>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</si>
  <si>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</si>
  <si>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</si>
  <si>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</si>
  <si>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</si>
  <si>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</si>
  <si>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</si>
  <si>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</si>
  <si>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</si>
  <si>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</si>
  <si>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</si>
  <si>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</si>
  <si>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</si>
  <si>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</si>
  <si>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</si>
  <si>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</si>
  <si>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</si>
  <si>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</si>
  <si>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</si>
  <si>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</si>
  <si>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</si>
  <si>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</si>
  <si>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</si>
  <si>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</si>
  <si>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</si>
  <si>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</si>
  <si>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</si>
  <si>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</si>
  <si>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</si>
  <si>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</si>
  <si>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</si>
  <si>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</si>
  <si>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</si>
  <si>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</si>
  <si>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</si>
  <si>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</si>
  <si>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</si>
  <si>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</si>
  <si>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</si>
  <si>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</si>
  <si>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</si>
  <si>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</si>
  <si>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</si>
  <si>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</si>
  <si>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</si>
  <si>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</si>
  <si>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</si>
  <si>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</si>
  <si>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</si>
  <si>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</si>
  <si>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</si>
  <si>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</si>
  <si>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</si>
  <si>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</si>
  <si>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</si>
  <si>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</si>
  <si>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</si>
  <si>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</si>
  <si>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</si>
  <si>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</si>
  <si>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</si>
  <si>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</si>
  <si>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</si>
  <si>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</si>
  <si>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</si>
  <si>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</si>
  <si>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</si>
  <si>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</si>
  <si>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</si>
  <si>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</si>
  <si>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</si>
  <si>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</si>
  <si>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</si>
  <si>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</si>
  <si>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</si>
  <si>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</si>
  <si>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</si>
  <si>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</si>
  <si>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</si>
  <si>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</si>
  <si>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</si>
  <si>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</si>
  <si>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</si>
  <si>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</si>
  <si>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</si>
  <si>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</si>
  <si>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</si>
  <si>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</si>
  <si>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</si>
  <si>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</si>
  <si>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</si>
  <si>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</si>
  <si>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</si>
  <si>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</si>
  <si>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</si>
  <si>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</si>
  <si>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</si>
  <si>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</si>
  <si>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</si>
  <si>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</si>
  <si>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</si>
  <si>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</si>
  <si>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</si>
  <si>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</si>
  <si>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</si>
  <si>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</si>
  <si>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</si>
  <si>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</si>
  <si>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</si>
  <si>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</si>
  <si>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</si>
  <si>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</si>
  <si>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</si>
  <si>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</si>
  <si>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</si>
  <si>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</si>
  <si>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</si>
  <si>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</si>
  <si>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</si>
  <si>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</si>
  <si>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</si>
  <si>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</si>
  <si>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</si>
  <si>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</si>
  <si>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</si>
  <si>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</si>
  <si>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</si>
  <si>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</si>
  <si>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</si>
  <si>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</si>
  <si>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</si>
  <si>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</si>
  <si>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</si>
  <si>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</si>
  <si>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</si>
  <si>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</si>
  <si>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</si>
  <si>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</si>
  <si>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</si>
  <si>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</si>
  <si>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</si>
  <si>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</si>
  <si>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</si>
  <si>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</si>
  <si>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</si>
  <si>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</si>
  <si>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</si>
  <si>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</si>
  <si>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</si>
  <si>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</si>
  <si>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</si>
  <si>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</si>
  <si>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</si>
  <si>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</si>
  <si>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</si>
  <si>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</si>
  <si>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</si>
  <si>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</si>
  <si>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</si>
  <si>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</si>
  <si>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</si>
  <si>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</si>
  <si>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</si>
  <si>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</si>
  <si>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</si>
  <si>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</si>
  <si>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</si>
  <si>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</si>
  <si>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</si>
  <si>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</si>
  <si>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</si>
  <si>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</si>
  <si>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</si>
  <si>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</si>
  <si>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</si>
  <si>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</si>
  <si>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</si>
  <si>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</si>
  <si>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</si>
  <si>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</si>
  <si>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</si>
  <si>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</si>
  <si>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</si>
  <si>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</si>
  <si>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</si>
  <si>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</si>
  <si>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</si>
  <si>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</si>
  <si>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</si>
  <si>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</si>
  <si>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</si>
  <si>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</si>
  <si>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</si>
  <si>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</si>
  <si>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</si>
  <si>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</si>
  <si>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</si>
  <si>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</si>
  <si>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</si>
  <si>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</si>
  <si>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</si>
  <si>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</si>
  <si>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</si>
  <si>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</si>
  <si>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</si>
  <si>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</si>
  <si>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</si>
  <si>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</si>
  <si>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</si>
  <si>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</si>
  <si>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</si>
  <si>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</si>
  <si>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</si>
  <si>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</si>
  <si>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</si>
  <si>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</si>
  <si>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</si>
  <si>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</si>
  <si>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</si>
  <si>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</si>
  <si>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</si>
  <si>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</si>
  <si>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</si>
  <si>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</si>
  <si>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</si>
  <si>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</si>
  <si>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</si>
  <si>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</si>
  <si>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</si>
  <si>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</si>
  <si>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</si>
  <si>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</si>
  <si>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</si>
  <si>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</si>
  <si>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</si>
  <si>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</si>
  <si>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</si>
  <si>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</si>
  <si>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</si>
  <si>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</si>
  <si>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</si>
  <si>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</si>
  <si>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</si>
  <si>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</si>
  <si>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</si>
  <si>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</si>
  <si>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</si>
  <si>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</si>
  <si>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</si>
  <si>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</si>
  <si>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</si>
  <si>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</si>
  <si>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</si>
  <si>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</si>
  <si>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</si>
  <si>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</si>
  <si>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</si>
  <si>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</si>
  <si>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</si>
  <si>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</si>
  <si>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</si>
  <si>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</si>
  <si>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</si>
  <si>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</si>
  <si>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</si>
  <si>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</si>
  <si>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</si>
  <si>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</si>
  <si>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</si>
  <si>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</si>
  <si>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</si>
  <si>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</si>
  <si>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</si>
  <si>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</si>
  <si>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</si>
  <si>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</si>
  <si>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</si>
  <si>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</si>
  <si>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</si>
  <si>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</si>
  <si>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</si>
  <si>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</si>
  <si>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</si>
  <si>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</si>
  <si>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</si>
  <si>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</si>
  <si>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</si>
  <si>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</si>
  <si>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</si>
  <si>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</si>
  <si>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</si>
  <si>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</si>
  <si>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</si>
  <si>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</si>
  <si>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</si>
  <si>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</si>
  <si>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</si>
  <si>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</si>
  <si>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</si>
  <si>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</si>
  <si>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</si>
  <si>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</si>
  <si>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</si>
  <si>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</si>
  <si>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</si>
  <si>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</si>
  <si>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</si>
  <si>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</si>
  <si>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</si>
  <si>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</si>
  <si>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</si>
  <si>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</si>
  <si>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</si>
  <si>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</si>
  <si>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</si>
  <si>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</si>
  <si>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</si>
  <si>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</si>
  <si>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</si>
  <si>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</si>
  <si>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</si>
  <si>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</si>
  <si>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</si>
  <si>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</si>
  <si>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</si>
  <si>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</si>
  <si>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</si>
  <si>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</si>
  <si>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</si>
  <si>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</si>
  <si>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</si>
  <si>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</si>
  <si>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</si>
  <si>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</si>
  <si>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</si>
  <si>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</si>
  <si>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</si>
  <si>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</si>
  <si>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</si>
  <si>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</si>
  <si>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</si>
  <si>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</si>
  <si>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</si>
  <si>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</si>
  <si>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</si>
  <si>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</si>
  <si>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</si>
  <si>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</si>
  <si>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</si>
  <si>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</si>
  <si>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</si>
  <si>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</si>
  <si>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</si>
  <si>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</si>
  <si>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</si>
  <si>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</si>
  <si>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</si>
  <si>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</si>
  <si>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</si>
  <si>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</si>
  <si>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</si>
  <si>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</si>
  <si>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</si>
  <si>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</si>
  <si>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</si>
  <si>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</si>
  <si>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</si>
  <si>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</si>
  <si>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</si>
  <si>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</si>
  <si>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</si>
  <si>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</si>
  <si>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</si>
  <si>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</si>
  <si>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</si>
  <si>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</si>
  <si>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</si>
  <si>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</si>
  <si>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</si>
  <si>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</si>
  <si>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</si>
  <si>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</si>
  <si>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</si>
  <si>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</si>
  <si>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</si>
  <si>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</si>
  <si>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</si>
  <si>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</si>
  <si>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</si>
  <si>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</si>
  <si>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</si>
  <si>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</si>
  <si>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</si>
  <si>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</si>
  <si>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</si>
  <si>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</si>
  <si>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</si>
  <si>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</si>
  <si>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</si>
  <si>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</si>
  <si>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</si>
  <si>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</si>
  <si>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</si>
  <si>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</si>
  <si>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</si>
  <si>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</si>
  <si>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</si>
  <si>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</si>
  <si>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</si>
  <si>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</si>
  <si>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</si>
  <si>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</si>
  <si>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</si>
  <si>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</si>
  <si>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</si>
  <si>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</si>
  <si>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</si>
  <si>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</si>
  <si>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</si>
  <si>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</si>
  <si>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</si>
  <si>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</si>
  <si>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</si>
  <si>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</si>
  <si>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</si>
  <si>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</si>
  <si>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</si>
  <si>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</si>
  <si>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</si>
  <si>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</si>
  <si>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</si>
  <si>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</si>
  <si>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</si>
  <si>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</si>
  <si>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</si>
  <si>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</si>
  <si>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</si>
  <si>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</si>
  <si>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</si>
  <si>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</si>
  <si>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</si>
  <si>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</si>
  <si>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</si>
  <si>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</si>
  <si>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</si>
  <si>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</si>
  <si>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</si>
  <si>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</si>
  <si>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</si>
  <si>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</si>
  <si>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</si>
  <si>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</si>
  <si>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</si>
  <si>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</si>
  <si>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</si>
  <si>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</si>
  <si>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</si>
  <si>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</si>
  <si>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</si>
  <si>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</si>
  <si>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</si>
  <si>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</si>
  <si>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</si>
  <si>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</si>
  <si>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</si>
  <si>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</si>
  <si>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</si>
  <si>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</si>
  <si>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</si>
  <si>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</si>
  <si>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</si>
  <si>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</si>
  <si>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</si>
  <si>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</si>
  <si>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</si>
  <si>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</si>
  <si>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</si>
  <si>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</si>
  <si>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</si>
  <si>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</si>
  <si>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</si>
  <si>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</si>
  <si>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</si>
  <si>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</si>
  <si>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</si>
  <si>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</si>
  <si>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</si>
  <si>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</si>
  <si>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</si>
  <si>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</si>
  <si>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</si>
  <si>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</si>
  <si>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</si>
  <si>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</si>
  <si>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</si>
  <si>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</si>
  <si>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</si>
  <si>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</si>
  <si>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</si>
  <si>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</si>
  <si>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</si>
  <si>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</si>
  <si>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</si>
  <si>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</si>
  <si>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</si>
  <si>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</si>
  <si>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</si>
  <si>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</si>
  <si>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</si>
  <si>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</si>
  <si>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</si>
  <si>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</si>
  <si>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</si>
  <si>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</si>
  <si>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</si>
  <si>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</si>
  <si>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</si>
  <si>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</si>
  <si>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</si>
  <si>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</si>
  <si>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</si>
  <si>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</si>
  <si>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</si>
  <si>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</si>
  <si>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</si>
  <si>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</si>
  <si>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</si>
  <si>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</si>
  <si>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</si>
  <si>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</si>
  <si>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</si>
  <si>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</si>
  <si>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</si>
  <si>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</si>
  <si>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</si>
  <si>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</si>
  <si>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</si>
  <si>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</si>
  <si>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</si>
  <si>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</si>
  <si>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</si>
  <si>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</si>
  <si>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</si>
  <si>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</si>
  <si>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</si>
  <si>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</si>
  <si>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</si>
  <si>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</si>
  <si>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</si>
  <si>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</si>
  <si>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</si>
  <si>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</si>
  <si>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</si>
  <si>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</si>
  <si>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</si>
  <si>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</si>
  <si>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</si>
  <si>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</si>
  <si>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</si>
  <si>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</si>
  <si>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</si>
  <si>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</si>
  <si>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</si>
  <si>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</si>
  <si>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</si>
  <si>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</si>
  <si>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</si>
  <si>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</si>
  <si>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</si>
  <si>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</si>
  <si>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</si>
  <si>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</si>
  <si>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</si>
  <si>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</si>
  <si>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</si>
  <si>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</si>
  <si>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</si>
  <si>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</si>
  <si>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</si>
  <si>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</si>
  <si>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</si>
  <si>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</si>
  <si>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</si>
  <si>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</si>
  <si>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</si>
  <si>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</si>
  <si>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</si>
  <si>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</si>
  <si>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</si>
  <si>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</si>
  <si>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</si>
  <si>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</si>
  <si>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</si>
  <si>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</si>
  <si>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</si>
  <si>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</si>
  <si>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</si>
  <si>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</si>
  <si>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</si>
  <si>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</si>
  <si>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</si>
  <si>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</si>
  <si>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</si>
  <si>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</si>
  <si>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</si>
  <si>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</si>
  <si>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</si>
  <si>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</si>
  <si>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</si>
  <si>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</si>
  <si>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</si>
  <si>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</si>
  <si>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</si>
  <si>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</si>
  <si>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</si>
  <si>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</si>
  <si>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</si>
  <si>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</si>
  <si>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</si>
  <si>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</si>
  <si>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</si>
  <si>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</si>
  <si>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</si>
  <si>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</si>
  <si>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</si>
  <si>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</si>
  <si>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</si>
  <si>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</si>
  <si>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</si>
  <si>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</si>
  <si>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</si>
  <si>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</si>
  <si>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</si>
  <si>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</si>
  <si>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</si>
  <si>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</si>
  <si>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</si>
  <si>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</si>
  <si>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</si>
  <si>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</si>
  <si>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</si>
  <si>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</si>
  <si>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</si>
  <si>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</si>
  <si>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</si>
  <si>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</si>
  <si>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</si>
  <si>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</si>
  <si>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</si>
  <si>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</si>
  <si>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</si>
  <si>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</si>
  <si>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</si>
  <si>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</si>
  <si>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</si>
  <si>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</si>
  <si>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</si>
  <si>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</si>
  <si>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</si>
  <si>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</si>
  <si>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</si>
  <si>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</si>
  <si>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</si>
  <si>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</si>
  <si>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</si>
  <si>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</si>
  <si>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</si>
  <si>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</si>
  <si>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</si>
  <si>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</si>
  <si>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</si>
  <si>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</si>
  <si>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</si>
  <si>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</si>
  <si>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</si>
  <si>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</si>
  <si>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</si>
  <si>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</si>
  <si>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</si>
  <si>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</si>
  <si>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</si>
  <si>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</si>
  <si>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</si>
  <si>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</si>
  <si>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</si>
  <si>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</si>
  <si>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</si>
  <si>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</si>
  <si>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</si>
  <si>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</si>
  <si>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</si>
  <si>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</si>
  <si>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</si>
  <si>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</si>
  <si>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</si>
  <si>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</si>
  <si>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</si>
  <si>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</si>
  <si>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</si>
  <si>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</si>
  <si>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</si>
  <si>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</si>
  <si>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</si>
  <si>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</si>
  <si>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</si>
  <si>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</si>
  <si>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</si>
  <si>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</si>
  <si>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</si>
  <si>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</si>
  <si>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</si>
  <si>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</si>
  <si>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</si>
  <si>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</si>
  <si>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</si>
  <si>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</si>
  <si>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</si>
  <si>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</si>
  <si>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</si>
  <si>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</si>
  <si>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</si>
  <si>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</si>
  <si>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</si>
  <si>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</si>
  <si>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</si>
  <si>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</si>
  <si>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</si>
  <si>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</si>
  <si>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</si>
  <si>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</si>
  <si>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</si>
  <si>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</si>
  <si>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</si>
  <si>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</si>
  <si>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</si>
  <si>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</si>
  <si>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</si>
  <si>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</si>
  <si>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</si>
  <si>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</si>
  <si>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</si>
  <si>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</si>
  <si>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</si>
  <si>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</si>
  <si>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</si>
  <si>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</si>
  <si>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</si>
  <si>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</si>
  <si>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</si>
  <si>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</si>
  <si>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</si>
  <si>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</si>
  <si>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</si>
  <si>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</si>
  <si>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</si>
  <si>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</si>
  <si>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</si>
  <si>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</si>
  <si>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</si>
  <si>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</si>
  <si>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</si>
  <si>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</si>
  <si>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</si>
  <si>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</si>
  <si>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</si>
  <si>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</si>
  <si>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</si>
  <si>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</si>
  <si>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</si>
  <si>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</si>
  <si>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</si>
  <si>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</si>
  <si>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</si>
  <si>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</si>
  <si>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</si>
  <si>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</si>
  <si>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</si>
  <si>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</si>
  <si>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</si>
  <si>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</si>
  <si>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</si>
  <si>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</si>
  <si>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</si>
  <si>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</si>
  <si>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</si>
  <si>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</si>
  <si>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</si>
  <si>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</si>
  <si>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</si>
  <si>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</si>
  <si>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</si>
  <si>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</si>
  <si>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</si>
  <si>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</si>
  <si>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</si>
  <si>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</si>
  <si>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</si>
  <si>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</si>
  <si>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</si>
  <si>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</si>
  <si>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</si>
  <si>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</si>
  <si>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</si>
  <si>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</si>
  <si>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</si>
  <si>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</si>
  <si>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</si>
  <si>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</si>
  <si>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</si>
  <si>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</si>
  <si>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</si>
  <si>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</si>
  <si>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</si>
  <si>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</si>
  <si>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</si>
  <si>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</si>
  <si>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</si>
  <si>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</si>
  <si>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</si>
  <si>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</si>
  <si>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</si>
  <si>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</si>
  <si>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</si>
  <si>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</si>
  <si>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</si>
  <si>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</si>
  <si>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</si>
  <si>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</si>
  <si>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</si>
  <si>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</si>
  <si>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</si>
  <si>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</si>
  <si>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</si>
  <si>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</si>
  <si>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</si>
  <si>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</si>
  <si>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</si>
  <si>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</si>
  <si>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</si>
  <si>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</si>
  <si>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</si>
  <si>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</si>
  <si>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</si>
  <si>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</si>
  <si>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</si>
  <si>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</si>
  <si>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</si>
  <si>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</si>
  <si>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</si>
  <si>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</si>
  <si>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</si>
  <si>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</si>
  <si>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</si>
  <si>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</si>
  <si>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</si>
  <si>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</si>
  <si>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</si>
  <si>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</si>
  <si>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</si>
  <si>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</si>
  <si>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</si>
  <si>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</si>
  <si>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</si>
  <si>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</si>
  <si>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</si>
  <si>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</si>
  <si>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</si>
  <si>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</si>
  <si>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</si>
  <si>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</si>
  <si>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</si>
  <si>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</si>
  <si>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</si>
  <si>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</si>
  <si>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</si>
  <si>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</si>
  <si>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</si>
  <si>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</si>
  <si>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</si>
  <si>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</si>
  <si>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</si>
  <si>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</si>
  <si>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</si>
  <si>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</si>
  <si>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</si>
  <si>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</si>
  <si>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</si>
  <si>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</si>
  <si>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</si>
  <si>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</si>
  <si>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</si>
  <si>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</si>
  <si>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</si>
  <si>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</si>
  <si>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</si>
  <si>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</si>
  <si>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</si>
  <si>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</si>
  <si>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</si>
  <si>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</si>
  <si>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</si>
  <si>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</si>
  <si>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</si>
  <si>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</si>
  <si>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</si>
  <si>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</si>
  <si>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</si>
  <si>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</si>
  <si>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</si>
  <si>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</si>
  <si>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</si>
  <si>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</si>
  <si>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</si>
  <si>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</si>
  <si>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</si>
  <si>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</si>
  <si>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</si>
  <si>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</si>
  <si>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</si>
  <si>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</si>
  <si>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</si>
  <si>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</si>
  <si>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</si>
  <si>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</si>
  <si>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</si>
  <si>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</si>
  <si>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</si>
  <si>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</si>
  <si>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</si>
  <si>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</si>
  <si>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</si>
  <si>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</si>
  <si>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</si>
  <si>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</si>
  <si>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</si>
  <si>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</si>
  <si>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</si>
  <si>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</si>
  <si>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</si>
  <si>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</si>
  <si>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</si>
  <si>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</si>
  <si>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</si>
  <si>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</si>
  <si>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</si>
  <si>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</si>
  <si>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</si>
  <si>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</si>
  <si>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</si>
  <si>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</si>
  <si>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</si>
  <si>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</si>
  <si>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</si>
  <si>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</si>
  <si>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</si>
  <si>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</si>
  <si>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</si>
  <si>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</si>
  <si>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</si>
  <si>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</si>
  <si>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</si>
  <si>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</si>
  <si>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</si>
  <si>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</si>
  <si>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</si>
  <si>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</si>
  <si>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</si>
  <si>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</si>
  <si>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</si>
  <si>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</si>
  <si>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</si>
  <si>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</si>
  <si>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</si>
  <si>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</si>
  <si>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</si>
  <si>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</si>
  <si>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</si>
  <si>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</si>
  <si>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</si>
  <si>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</si>
  <si>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</si>
  <si>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</si>
  <si>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</si>
  <si>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</si>
  <si>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</si>
  <si>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</si>
  <si>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</si>
  <si>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</si>
  <si>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</si>
  <si>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</si>
  <si>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</si>
  <si>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</si>
  <si>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</si>
  <si>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</si>
  <si>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</si>
  <si>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</si>
  <si>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</si>
  <si>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</si>
  <si>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</si>
  <si>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</si>
  <si>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</si>
  <si>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</si>
  <si>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</si>
  <si>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</si>
  <si>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</si>
  <si>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</si>
  <si>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</si>
  <si>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</si>
  <si>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</si>
  <si>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</si>
  <si>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</si>
  <si>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</si>
  <si>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</si>
  <si>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</si>
  <si>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</si>
  <si>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</si>
  <si>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</si>
  <si>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</si>
  <si>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</si>
  <si>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</si>
  <si>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</si>
  <si>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</si>
  <si>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</si>
  <si>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</si>
  <si>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</si>
  <si>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</si>
  <si>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</si>
  <si>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</si>
  <si>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</si>
  <si>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</si>
  <si>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</si>
  <si>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</si>
  <si>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</si>
  <si>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</si>
  <si>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</si>
  <si>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</si>
  <si>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</si>
  <si>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</si>
  <si>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</si>
  <si>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</si>
  <si>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</si>
  <si>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</si>
  <si>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</si>
  <si>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</si>
  <si>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</si>
  <si>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</si>
  <si>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</si>
  <si>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</si>
  <si>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</si>
  <si>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</si>
  <si>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</si>
  <si>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</si>
  <si>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</si>
  <si>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</si>
  <si>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</si>
  <si>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</si>
  <si>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</si>
  <si>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</si>
  <si>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</si>
  <si>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</si>
  <si>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</si>
  <si>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</si>
  <si>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</si>
  <si>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</si>
  <si>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</si>
  <si>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</si>
  <si>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</si>
  <si>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</si>
  <si>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</si>
  <si>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</si>
  <si>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</si>
  <si>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</si>
  <si>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</si>
  <si>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</si>
  <si>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</si>
  <si>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</si>
  <si>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</si>
  <si>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</si>
  <si>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</si>
  <si>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</si>
  <si>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</si>
  <si>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</si>
  <si>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</si>
  <si>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</si>
  <si>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</si>
  <si>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</si>
  <si>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</si>
  <si>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</si>
  <si>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</si>
  <si>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</si>
  <si>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</si>
  <si>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</si>
  <si>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</si>
  <si>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</si>
  <si>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</si>
  <si>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</si>
  <si>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</si>
  <si>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</si>
  <si>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</si>
  <si>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</si>
  <si>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</si>
  <si>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</si>
  <si>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</si>
  <si>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</si>
  <si>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</si>
  <si>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</si>
  <si>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</si>
  <si>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</si>
  <si>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</si>
  <si>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</si>
  <si>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</si>
  <si>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</si>
  <si>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</si>
  <si>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</si>
  <si>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</si>
  <si>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</si>
  <si>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</si>
  <si>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</si>
  <si>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</si>
  <si>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</si>
  <si>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</si>
  <si>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</si>
  <si>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</si>
  <si>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</si>
  <si>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</si>
  <si>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</si>
  <si>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</si>
  <si>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</si>
  <si>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</si>
  <si>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</si>
  <si>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</si>
  <si>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</si>
  <si>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</si>
  <si>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</si>
  <si>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</si>
  <si>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</si>
  <si>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</si>
  <si>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</si>
  <si>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</si>
  <si>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</si>
  <si>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</si>
  <si>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</si>
  <si>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</si>
  <si>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</si>
  <si>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</si>
  <si>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</si>
  <si>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</si>
  <si>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</si>
  <si>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</si>
  <si>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</si>
  <si>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</si>
  <si>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</si>
  <si>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</si>
  <si>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</si>
  <si>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</si>
  <si>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</si>
  <si>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</si>
  <si>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</si>
  <si>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</si>
  <si>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</si>
  <si>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</si>
  <si>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</si>
  <si>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</si>
  <si>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</si>
  <si>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</si>
  <si>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</si>
  <si>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</si>
  <si>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</si>
  <si>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</si>
  <si>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</si>
  <si>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</si>
  <si>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</si>
  <si>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</si>
  <si>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</si>
  <si>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</si>
  <si>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</si>
  <si>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</si>
  <si>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</si>
  <si>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</si>
  <si>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</si>
  <si>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</si>
  <si>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</si>
  <si>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</si>
  <si>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</si>
  <si>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</si>
  <si>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</si>
  <si>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</si>
  <si>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</si>
  <si>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</si>
  <si>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</si>
  <si>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</si>
  <si>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</si>
  <si>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</si>
  <si>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</si>
  <si>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</si>
  <si>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</si>
  <si>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</si>
  <si>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</si>
  <si>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</si>
  <si>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</si>
  <si>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</si>
  <si>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</si>
  <si>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</si>
  <si>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</si>
  <si>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</si>
  <si>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</si>
  <si>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</si>
  <si>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</si>
  <si>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</si>
  <si>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</si>
  <si>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</si>
  <si>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</si>
  <si>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</si>
  <si>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</si>
  <si>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</si>
  <si>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</si>
  <si>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</si>
  <si>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</si>
  <si>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</si>
  <si>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</si>
  <si>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</si>
  <si>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</si>
  <si>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</si>
  <si>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</si>
  <si>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</si>
  <si>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</si>
  <si>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</si>
  <si>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</si>
  <si>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</si>
  <si>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</si>
  <si>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</si>
  <si>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</si>
  <si>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</si>
  <si>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</si>
  <si>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</si>
  <si>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</si>
  <si>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</si>
  <si>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</si>
  <si>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</si>
  <si>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</si>
  <si>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</si>
  <si>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</si>
  <si>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</si>
  <si>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</si>
  <si>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</si>
  <si>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</si>
  <si>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</si>
  <si>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</si>
  <si>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</si>
  <si>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</si>
  <si>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</si>
  <si>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</si>
  <si>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</si>
  <si>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</si>
  <si>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</si>
  <si>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</si>
  <si>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</si>
  <si>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</si>
  <si>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</si>
  <si>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</si>
  <si>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</si>
  <si>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</si>
  <si>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</si>
  <si>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</si>
  <si>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</si>
  <si>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</si>
  <si>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</si>
  <si>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</si>
  <si>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</si>
  <si>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</si>
  <si>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</si>
  <si>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</si>
  <si>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</si>
  <si>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</si>
  <si>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</si>
  <si>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</si>
  <si>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</si>
  <si>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</si>
  <si>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</si>
  <si>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</si>
  <si>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</si>
  <si>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</si>
  <si>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</si>
  <si>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</si>
  <si>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</si>
  <si>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</si>
  <si>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</si>
  <si>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</si>
  <si>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</si>
  <si>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</si>
  <si>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</si>
  <si>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</si>
  <si>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</si>
  <si>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</si>
  <si>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</si>
  <si>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</si>
  <si>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</si>
  <si>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</si>
  <si>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</si>
  <si>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</si>
  <si>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</si>
  <si>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</si>
  <si>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</si>
  <si>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</si>
  <si>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</si>
  <si>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</si>
  <si>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</si>
  <si>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</si>
  <si>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</si>
  <si>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</si>
  <si>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</si>
  <si>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</si>
  <si>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</si>
  <si>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</si>
  <si>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</si>
  <si>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</si>
  <si>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</si>
  <si>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</si>
  <si>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</si>
  <si>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</si>
  <si>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</si>
  <si>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</si>
  <si>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</si>
  <si>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</si>
  <si>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</si>
  <si>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</si>
  <si>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</si>
  <si>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</si>
  <si>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</si>
  <si>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</si>
  <si>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</si>
  <si>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</si>
  <si>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</si>
  <si>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</si>
  <si>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</si>
  <si>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</si>
  <si>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</si>
  <si>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</si>
  <si>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</si>
  <si>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</si>
  <si>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</si>
  <si>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</si>
  <si>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</si>
  <si>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</si>
  <si>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</si>
  <si>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</si>
  <si>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</si>
  <si>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</si>
  <si>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</si>
  <si>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</si>
  <si>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</si>
  <si>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</si>
  <si>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</si>
  <si>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</si>
  <si>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</si>
  <si>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</si>
  <si>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</si>
  <si>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</si>
  <si>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</si>
  <si>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</si>
  <si>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</si>
  <si>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</si>
  <si>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</si>
  <si>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</si>
  <si>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</si>
  <si>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</si>
  <si>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</si>
  <si>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</si>
  <si>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</si>
  <si>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</si>
  <si>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</si>
  <si>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</si>
  <si>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</si>
  <si>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</si>
  <si>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</si>
  <si>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</si>
  <si>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</si>
  <si>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</si>
  <si>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</si>
  <si>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</si>
  <si>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</si>
  <si>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</si>
  <si>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</si>
  <si>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</si>
  <si>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</si>
  <si>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</si>
  <si>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</si>
  <si>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</si>
  <si>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</si>
  <si>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</si>
  <si>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</si>
  <si>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</si>
  <si>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</si>
  <si>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</si>
  <si>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</si>
  <si>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</si>
  <si>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</si>
  <si>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</si>
  <si>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</si>
  <si>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</si>
  <si>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</si>
  <si>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</si>
  <si>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</si>
  <si>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</si>
  <si>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</si>
  <si>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</si>
  <si>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</si>
  <si>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</si>
  <si>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</si>
  <si>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</si>
  <si>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</si>
  <si>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</si>
  <si>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</si>
  <si>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</si>
  <si>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</si>
  <si>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</si>
  <si>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</si>
  <si>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</si>
  <si>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</si>
  <si>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</si>
  <si>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</si>
  <si>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</si>
  <si>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</si>
  <si>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</si>
  <si>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</si>
  <si>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</si>
  <si>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</si>
  <si>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</si>
  <si>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</si>
  <si>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</si>
  <si>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</si>
  <si>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</si>
  <si>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</si>
  <si>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</si>
  <si>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</si>
  <si>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</si>
  <si>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</si>
  <si>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</si>
  <si>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</si>
  <si>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</si>
  <si>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</si>
  <si>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</si>
  <si>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</si>
  <si>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</si>
  <si>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</si>
  <si>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</si>
  <si>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</si>
  <si>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</si>
  <si>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</si>
  <si>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</si>
  <si>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</si>
  <si>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</si>
  <si>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</si>
  <si>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</si>
  <si>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</si>
  <si>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</si>
  <si>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</si>
  <si>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</si>
  <si>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</si>
  <si>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</si>
  <si>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</si>
  <si>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</si>
  <si>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</si>
  <si>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</si>
  <si>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</si>
  <si>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</si>
  <si>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</si>
  <si>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</si>
  <si>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</si>
  <si>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</si>
  <si>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</si>
  <si>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</si>
  <si>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</si>
  <si>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</si>
  <si>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</si>
  <si>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</si>
  <si>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</si>
  <si>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</si>
  <si>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</si>
  <si>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</si>
  <si>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</si>
  <si>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</si>
  <si>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</si>
  <si>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</si>
  <si>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</si>
  <si>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</si>
  <si>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</si>
  <si>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</si>
  <si>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</si>
  <si>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</si>
  <si>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</si>
  <si>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</si>
  <si>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</si>
  <si>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</si>
  <si>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</si>
  <si>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</si>
  <si>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</si>
  <si>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</si>
  <si>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</si>
  <si>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</si>
  <si>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</si>
  <si>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</si>
  <si>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</si>
  <si>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</si>
  <si>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</si>
  <si>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</si>
  <si>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</si>
  <si>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</si>
  <si>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</si>
  <si>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</si>
  <si>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</si>
  <si>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</si>
  <si>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</si>
  <si>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</si>
  <si>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</si>
  <si>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</si>
  <si>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</si>
  <si>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</si>
  <si>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</si>
  <si>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</si>
  <si>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</si>
  <si>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</si>
  <si>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</si>
  <si>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</si>
  <si>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</si>
  <si>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</si>
  <si>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</si>
  <si>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</si>
  <si>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</si>
  <si>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</si>
  <si>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</si>
  <si>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</si>
  <si>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</si>
  <si>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</si>
  <si>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</si>
  <si>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</si>
  <si>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</si>
  <si>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</si>
  <si>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</si>
  <si>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</si>
  <si>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</si>
  <si>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</si>
  <si>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</si>
  <si>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</si>
  <si>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</si>
  <si>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</si>
  <si>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</si>
  <si>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</si>
  <si>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</si>
  <si>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</si>
  <si>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</si>
  <si>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</si>
  <si>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</si>
  <si>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</si>
  <si>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</si>
  <si>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</si>
  <si>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</si>
  <si>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</si>
  <si>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</si>
  <si>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</si>
  <si>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</si>
  <si>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</si>
  <si>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</si>
  <si>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</si>
  <si>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</si>
  <si>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</si>
  <si>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</si>
  <si>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</si>
  <si>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</si>
  <si>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</si>
  <si>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</si>
  <si>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</si>
  <si>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</si>
  <si>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</si>
  <si>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</si>
  <si>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</si>
  <si>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</si>
  <si>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</si>
  <si>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</si>
  <si>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</si>
  <si>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</si>
  <si>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</si>
  <si>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</si>
  <si>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</si>
  <si>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</si>
  <si>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</si>
  <si>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</si>
  <si>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</si>
  <si>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</si>
  <si>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</si>
  <si>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</si>
  <si>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</si>
  <si>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</si>
  <si>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</si>
  <si>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</si>
  <si>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</si>
  <si>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</si>
  <si>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</si>
  <si>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</si>
  <si>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</si>
  <si>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</si>
  <si>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</si>
  <si>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</si>
  <si>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</si>
  <si>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</si>
  <si>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</si>
  <si>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</si>
  <si>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</si>
  <si>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</si>
  <si>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</si>
  <si>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</si>
  <si>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</si>
  <si>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</si>
  <si>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</si>
  <si>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</si>
  <si>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</si>
  <si>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</si>
  <si>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</si>
  <si>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</si>
  <si>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</si>
  <si>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</si>
  <si>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</si>
  <si>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</si>
  <si>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</si>
  <si>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</si>
  <si>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</si>
  <si>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</si>
  <si>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</si>
  <si>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</si>
  <si>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</si>
  <si>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</si>
  <si>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</si>
  <si>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</si>
  <si>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</si>
  <si>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</si>
  <si>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</si>
  <si>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</si>
  <si>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</si>
  <si>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</si>
  <si>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</si>
  <si>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</si>
  <si>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</si>
  <si>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</si>
  <si>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</si>
  <si>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</si>
  <si>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</si>
  <si>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</si>
  <si>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</si>
  <si>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</si>
  <si>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</si>
  <si>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</si>
  <si>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</si>
  <si>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</si>
  <si>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</si>
  <si>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</si>
  <si>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</si>
  <si>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</si>
  <si>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</si>
  <si>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</si>
  <si>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</si>
  <si>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</si>
  <si>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</si>
  <si>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</si>
  <si>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</si>
  <si>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</si>
  <si>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</si>
  <si>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</si>
  <si>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</si>
  <si>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</si>
  <si>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</si>
  <si>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</si>
  <si>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</si>
  <si>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</si>
  <si>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</si>
  <si>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</si>
  <si>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</si>
  <si>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</si>
  <si>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</si>
  <si>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</si>
  <si>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</si>
  <si>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</si>
  <si>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</si>
  <si>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</si>
  <si>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</si>
  <si>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</si>
  <si>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</si>
  <si>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</si>
  <si>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</si>
  <si>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</si>
  <si>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</si>
  <si>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</si>
  <si>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</si>
  <si>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</si>
  <si>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</si>
  <si>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</si>
  <si>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</si>
  <si>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</si>
  <si>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</si>
  <si>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</si>
  <si>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</si>
  <si>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</si>
  <si>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</si>
  <si>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</si>
  <si>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</si>
  <si>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</si>
  <si>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</si>
  <si>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</si>
  <si>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</si>
  <si>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</si>
  <si>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</si>
  <si>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</si>
  <si>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</si>
  <si>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</si>
  <si>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</si>
  <si>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</si>
  <si>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</si>
  <si>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</si>
  <si>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</si>
  <si>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</si>
  <si>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</si>
  <si>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</si>
  <si>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</si>
  <si>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</si>
  <si>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</si>
  <si>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</si>
  <si>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</si>
  <si>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</si>
  <si>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</si>
  <si>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</si>
  <si>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</si>
  <si>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</si>
  <si>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</si>
  <si>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</si>
  <si>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</si>
  <si>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</si>
  <si>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</si>
  <si>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</si>
  <si>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</si>
  <si>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</si>
  <si>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</si>
  <si>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</si>
  <si>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</si>
  <si>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</si>
  <si>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</si>
  <si>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</si>
  <si>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</si>
  <si>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</si>
  <si>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</si>
  <si>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</si>
  <si>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</si>
  <si>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</si>
  <si>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</si>
  <si>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</si>
  <si>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</si>
  <si>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</si>
  <si>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</si>
  <si>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</si>
  <si>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</si>
  <si>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</si>
  <si>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</si>
  <si>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</si>
  <si>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</si>
  <si>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</si>
  <si>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</si>
  <si>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</si>
  <si>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</si>
  <si>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</si>
  <si>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</si>
  <si>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</si>
  <si>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</si>
  <si>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</si>
  <si>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</si>
  <si>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</si>
  <si>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</si>
  <si>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</si>
  <si>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</si>
  <si>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</si>
  <si>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</si>
  <si>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</si>
  <si>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</si>
  <si>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</si>
  <si>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</si>
  <si>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</si>
  <si>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</si>
  <si>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</si>
  <si>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</si>
  <si>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</si>
  <si>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</si>
  <si>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</si>
  <si>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</si>
  <si>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</si>
  <si>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</si>
  <si>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</si>
  <si>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</si>
  <si>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</si>
  <si>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</si>
  <si>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</si>
  <si>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</si>
  <si>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</si>
  <si>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</si>
  <si>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</si>
  <si>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</si>
  <si>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</si>
  <si>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</si>
  <si>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</si>
  <si>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</si>
  <si>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</si>
  <si>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</si>
  <si>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</si>
  <si>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</si>
  <si>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</si>
  <si>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</si>
  <si>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</si>
  <si>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</si>
  <si>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</si>
  <si>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</si>
  <si>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</si>
  <si>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</si>
  <si>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</si>
  <si>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</si>
  <si>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</si>
  <si>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</si>
  <si>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</si>
  <si>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</si>
  <si>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</si>
  <si>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</si>
  <si>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</si>
  <si>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</si>
  <si>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</si>
  <si>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</si>
  <si>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</si>
  <si>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</si>
  <si>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</si>
  <si>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</si>
  <si>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</si>
  <si>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</si>
  <si>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</si>
  <si>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</si>
  <si>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</si>
  <si>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</si>
  <si>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</si>
  <si>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</si>
  <si>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</si>
  <si>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</si>
  <si>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</si>
  <si>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</si>
  <si>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</si>
  <si>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</si>
  <si>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</si>
  <si>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</si>
  <si>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</si>
  <si>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</si>
  <si>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</si>
  <si>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</si>
  <si>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</si>
  <si>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</si>
  <si>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</si>
  <si>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</si>
  <si>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</si>
  <si>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</si>
  <si>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</si>
  <si>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</si>
  <si>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</si>
  <si>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</si>
  <si>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</si>
  <si>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</si>
  <si>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</si>
  <si>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</si>
  <si>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</si>
  <si>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</si>
  <si>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</si>
  <si>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</si>
  <si>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</si>
  <si>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</si>
  <si>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</si>
  <si>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</si>
  <si>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</si>
  <si>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</si>
  <si>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</si>
  <si>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</si>
  <si>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</si>
  <si>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</si>
  <si>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</si>
  <si>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</si>
  <si>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</si>
  <si>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</si>
  <si>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</si>
  <si>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</si>
  <si>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</si>
  <si>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</si>
  <si>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</si>
  <si>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</si>
  <si>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</si>
  <si>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</si>
  <si>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</si>
  <si>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</si>
  <si>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</si>
  <si>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</si>
  <si>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</si>
  <si>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</si>
  <si>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</si>
  <si>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</si>
  <si>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</si>
  <si>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</si>
  <si>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</si>
  <si>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</si>
  <si>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</si>
  <si>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</si>
  <si>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</si>
  <si>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</si>
  <si>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</si>
  <si>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</si>
  <si>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</si>
  <si>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</si>
  <si>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</si>
  <si>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</si>
  <si>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</si>
  <si>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</si>
  <si>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</si>
  <si>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</si>
  <si>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</si>
  <si>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</si>
  <si>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</si>
  <si>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</si>
  <si>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</si>
  <si>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</si>
  <si>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</si>
  <si>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</si>
  <si>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</si>
  <si>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</si>
  <si>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</si>
  <si>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</si>
  <si>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</si>
  <si>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</si>
  <si>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</si>
  <si>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</si>
  <si>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</si>
  <si>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</si>
  <si>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</si>
  <si>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</si>
  <si>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</si>
  <si>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</si>
  <si>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</si>
  <si>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</si>
  <si>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</si>
  <si>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</si>
  <si>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</si>
  <si>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</si>
  <si>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</si>
  <si>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</si>
  <si>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</si>
  <si>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</si>
  <si>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</si>
  <si>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</si>
  <si>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</si>
  <si>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</si>
  <si>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</si>
  <si>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</si>
  <si>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</si>
  <si>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</si>
  <si>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</si>
  <si>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</si>
  <si>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</si>
  <si>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</si>
  <si>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</si>
  <si>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</si>
  <si>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</si>
  <si>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</si>
  <si>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</si>
  <si>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</si>
  <si>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</si>
  <si>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</si>
  <si>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</si>
  <si>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</si>
  <si>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</si>
  <si>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</si>
  <si>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</si>
  <si>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</si>
  <si>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</si>
  <si>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</si>
  <si>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</si>
  <si>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</si>
  <si>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</si>
  <si>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</si>
  <si>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</si>
  <si>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</si>
  <si>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</si>
  <si>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</si>
  <si>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</si>
  <si>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</si>
  <si>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</si>
  <si>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</si>
  <si>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</si>
  <si>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</si>
  <si>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</si>
  <si>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</si>
  <si>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</si>
  <si>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</si>
  <si>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</si>
  <si>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</si>
  <si>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</si>
  <si>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</si>
  <si>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</si>
  <si>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</si>
  <si>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</si>
  <si>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</si>
  <si>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</si>
  <si>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</si>
  <si>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</si>
  <si>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</si>
  <si>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</si>
  <si>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</si>
  <si>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</si>
  <si>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</si>
  <si>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</si>
  <si>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</si>
  <si>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</si>
  <si>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</si>
  <si>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</si>
  <si>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</si>
  <si>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</si>
  <si>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</si>
  <si>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</si>
  <si>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</si>
  <si>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</si>
  <si>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</si>
  <si>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</si>
  <si>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</si>
  <si>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</si>
  <si>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</si>
  <si>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</si>
  <si>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</si>
  <si>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</si>
  <si>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</si>
  <si>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</si>
  <si>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</si>
  <si>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</si>
  <si>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</si>
  <si>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</si>
  <si>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</si>
  <si>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</si>
  <si>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</si>
  <si>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</si>
  <si>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</si>
  <si>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</si>
  <si>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</si>
  <si>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</si>
  <si>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</si>
  <si>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</si>
  <si>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</si>
  <si>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</si>
  <si>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</si>
  <si>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</si>
  <si>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</si>
  <si>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</si>
  <si>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</si>
  <si>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</si>
  <si>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</si>
  <si>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</si>
  <si>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</si>
  <si>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</si>
  <si>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</si>
  <si>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</si>
  <si>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</si>
  <si>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</si>
  <si>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</si>
  <si>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</si>
  <si>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</si>
  <si>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</si>
  <si>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</si>
  <si>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</si>
  <si>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</si>
  <si>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</si>
  <si>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</si>
  <si>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</si>
  <si>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</si>
  <si>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</si>
  <si>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</si>
  <si>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</si>
  <si>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</si>
  <si>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</si>
  <si>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</si>
  <si>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</si>
  <si>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</si>
  <si>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</si>
  <si>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</si>
  <si>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</si>
  <si>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</si>
  <si>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</si>
  <si>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</si>
  <si>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</si>
  <si>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</si>
  <si>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</si>
  <si>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</si>
  <si>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</si>
  <si>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</si>
  <si>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</si>
  <si>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</si>
  <si>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</si>
  <si>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</si>
  <si>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</si>
  <si>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</si>
  <si>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</si>
  <si>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</si>
  <si>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</si>
  <si>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</si>
  <si>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</si>
  <si>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</si>
  <si>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</si>
  <si>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</si>
  <si>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</si>
  <si>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</si>
  <si>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</si>
  <si>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</si>
  <si>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</si>
  <si>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</si>
  <si>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</si>
  <si>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</si>
  <si>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</si>
  <si>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</si>
  <si>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</si>
  <si>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</si>
  <si>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</si>
  <si>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</si>
  <si>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</si>
  <si>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</si>
  <si>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</si>
  <si>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</si>
  <si>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</si>
  <si>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</si>
  <si>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</si>
  <si>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</si>
  <si>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</si>
  <si>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</si>
  <si>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</si>
  <si>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</si>
  <si>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</si>
  <si>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</si>
  <si>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</si>
  <si>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</si>
  <si>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</si>
  <si>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</si>
  <si>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</si>
  <si>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</si>
  <si>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</si>
  <si>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</si>
  <si>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</si>
  <si>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</si>
  <si>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</si>
  <si>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</si>
  <si>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</si>
  <si>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</si>
  <si>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</si>
  <si>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</si>
  <si>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</si>
  <si>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</si>
  <si>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</si>
  <si>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</si>
  <si>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</si>
  <si>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</si>
  <si>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</si>
  <si>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</si>
  <si>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</si>
  <si>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</si>
  <si>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</si>
  <si>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</si>
  <si>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</si>
  <si>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</si>
  <si>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</si>
  <si>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</si>
  <si>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</si>
  <si>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</si>
  <si>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</si>
  <si>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</si>
  <si>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</si>
  <si>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</si>
  <si>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</si>
  <si>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</si>
  <si>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</si>
  <si>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</si>
  <si>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</si>
  <si>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</si>
  <si>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</si>
  <si>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</si>
  <si>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</si>
  <si>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</si>
  <si>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</si>
  <si>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</si>
  <si>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</si>
  <si>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</si>
  <si>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</si>
  <si>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</si>
  <si>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</si>
  <si>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</si>
  <si>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</si>
  <si>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</si>
  <si>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</si>
  <si>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</si>
  <si>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</si>
  <si>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</si>
  <si>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</si>
  <si>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</si>
  <si>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</si>
  <si>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</si>
  <si>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</si>
  <si>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</si>
  <si>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</si>
  <si>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</si>
  <si>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</si>
  <si>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</si>
  <si>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</si>
  <si>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</si>
  <si>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</si>
  <si>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</si>
  <si>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</si>
  <si>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</si>
  <si>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</si>
  <si>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</si>
  <si>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</si>
  <si>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</si>
  <si>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</si>
  <si>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</si>
  <si>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</si>
  <si>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</si>
  <si>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</si>
  <si>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</si>
  <si>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</si>
  <si>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</si>
  <si>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</si>
  <si>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</si>
  <si>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</si>
  <si>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</si>
  <si>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</si>
  <si>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</si>
  <si>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</si>
  <si>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</si>
  <si>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</si>
  <si>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</si>
  <si>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</si>
  <si>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</si>
  <si>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</si>
  <si>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</si>
  <si>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</si>
  <si>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</si>
  <si>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</si>
  <si>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</si>
  <si>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</si>
  <si>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</si>
  <si>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</si>
  <si>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</si>
  <si>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</si>
  <si>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</si>
  <si>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</si>
  <si>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</si>
  <si>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</si>
  <si>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</si>
  <si>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</si>
  <si>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</si>
  <si>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</si>
  <si>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</si>
  <si>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</si>
  <si>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</si>
  <si>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</si>
  <si>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</si>
  <si>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</si>
  <si>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</si>
  <si>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</si>
  <si>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</si>
  <si>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</si>
  <si>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</si>
  <si>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</si>
  <si>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</si>
  <si>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</si>
  <si>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</si>
  <si>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</si>
  <si>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</si>
  <si>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</si>
  <si>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</si>
  <si>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</si>
  <si>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</si>
  <si>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</si>
  <si>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</si>
  <si>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</si>
  <si>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</si>
  <si>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</si>
  <si>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</si>
  <si>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</si>
  <si>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</si>
  <si>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</si>
  <si>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</si>
  <si>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</si>
  <si>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</si>
  <si>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</si>
  <si>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</si>
  <si>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</si>
  <si>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</si>
  <si>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</si>
  <si>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</si>
  <si>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</si>
  <si>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</si>
  <si>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</si>
  <si>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</si>
  <si>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</si>
  <si>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</si>
  <si>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</si>
  <si>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</si>
  <si>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</si>
  <si>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</si>
  <si>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</si>
  <si>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</si>
  <si>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</si>
  <si>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</si>
  <si>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</si>
  <si>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</si>
  <si>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</si>
  <si>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</si>
  <si>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</si>
  <si>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</si>
  <si>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</si>
  <si>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</si>
  <si>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</si>
  <si>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</si>
  <si>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</si>
  <si>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</si>
  <si>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</si>
  <si>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</si>
  <si>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</si>
  <si>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</si>
  <si>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</si>
  <si>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</si>
  <si>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</si>
  <si>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</si>
  <si>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</si>
  <si>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</si>
  <si>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</si>
  <si>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</si>
  <si>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</si>
  <si>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</si>
  <si>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</si>
  <si>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</si>
  <si>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</si>
  <si>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</si>
  <si>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</si>
  <si>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</si>
  <si>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</si>
  <si>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</si>
  <si>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</si>
  <si>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</si>
  <si>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</si>
  <si>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</si>
  <si>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</si>
  <si>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</si>
  <si>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</si>
  <si>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</si>
  <si>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</si>
  <si>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</si>
  <si>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</si>
  <si>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</si>
  <si>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</si>
  <si>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</si>
  <si>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</si>
  <si>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</si>
  <si>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</si>
  <si>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</si>
  <si>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</si>
  <si>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</si>
  <si>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</si>
  <si>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</si>
  <si>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</si>
  <si>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</si>
  <si>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</si>
  <si>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</si>
  <si>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</si>
  <si>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</si>
  <si>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</si>
  <si>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</si>
  <si>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</si>
  <si>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</si>
  <si>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</si>
  <si>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</si>
  <si>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</si>
  <si>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</si>
  <si>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</si>
  <si>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</si>
  <si>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</si>
  <si>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</si>
  <si>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</si>
  <si>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</si>
  <si>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</si>
  <si>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</si>
  <si>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</si>
  <si>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</si>
  <si>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</si>
  <si>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</si>
  <si>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</si>
  <si>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</si>
  <si>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</si>
  <si>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</si>
  <si>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</si>
  <si>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</si>
  <si>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</si>
  <si>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</si>
  <si>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</si>
  <si>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</si>
  <si>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</si>
  <si>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</si>
  <si>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</si>
  <si>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</si>
  <si>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</si>
  <si>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</si>
  <si>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</si>
  <si>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</si>
  <si>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</si>
  <si>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</si>
  <si>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</si>
  <si>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</si>
  <si>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</si>
  <si>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</si>
  <si>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</si>
  <si>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</si>
  <si>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</si>
  <si>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</si>
  <si>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</si>
  <si>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</si>
  <si>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</si>
  <si>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</si>
  <si>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</si>
  <si>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</si>
  <si>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</si>
  <si>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</si>
  <si>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</si>
  <si>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</si>
  <si>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</si>
  <si>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</si>
  <si>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</si>
  <si>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</si>
  <si>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</si>
  <si>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</si>
  <si>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</si>
  <si>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</si>
  <si>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</si>
  <si>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</si>
  <si>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</si>
  <si>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</si>
  <si>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</si>
  <si>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</si>
  <si>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</si>
  <si>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</si>
  <si>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</si>
  <si>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</si>
  <si>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</si>
  <si>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</si>
  <si>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</si>
  <si>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</si>
  <si>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</si>
  <si>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</si>
  <si>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</si>
  <si>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</si>
  <si>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</si>
  <si>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</si>
  <si>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</si>
  <si>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</si>
  <si>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</si>
  <si>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</si>
  <si>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</si>
  <si>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</si>
  <si>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</si>
  <si>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</si>
  <si>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</si>
  <si>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</si>
  <si>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</si>
  <si>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</si>
  <si>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</si>
  <si>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</si>
  <si>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</si>
  <si>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</si>
  <si>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</si>
  <si>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</si>
  <si>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</si>
  <si>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</si>
  <si>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</si>
  <si>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</si>
  <si>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</si>
  <si>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</si>
  <si>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</si>
  <si>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</si>
  <si>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</si>
  <si>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</si>
  <si>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</si>
  <si>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</si>
  <si>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</si>
  <si>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</si>
  <si>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</si>
  <si>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</si>
  <si>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</si>
  <si>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</si>
  <si>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</si>
  <si>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</si>
  <si>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</si>
  <si>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</si>
  <si>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</si>
  <si>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</si>
  <si>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</si>
  <si>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</si>
  <si>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</si>
  <si>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</si>
  <si>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</si>
  <si>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</si>
  <si>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</si>
  <si>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</si>
  <si>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</si>
  <si>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</si>
  <si>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</si>
  <si>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</si>
  <si>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</si>
  <si>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</si>
  <si>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</si>
  <si>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</si>
  <si>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</si>
  <si>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</si>
  <si>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</si>
  <si>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</si>
  <si>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</si>
  <si>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</si>
  <si>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</si>
  <si>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</si>
  <si>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</si>
  <si>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</si>
  <si>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</si>
  <si>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</si>
  <si>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</si>
  <si>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</si>
  <si>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</si>
  <si>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</si>
  <si>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</si>
  <si>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</si>
  <si>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</si>
  <si>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</si>
  <si>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</si>
  <si>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</si>
  <si>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</si>
  <si>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</si>
  <si>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</si>
  <si>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</si>
  <si>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</si>
  <si>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</si>
  <si>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</si>
  <si>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</si>
  <si>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</si>
  <si>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</si>
  <si>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</si>
  <si>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</si>
  <si>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</si>
  <si>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</si>
  <si>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</si>
  <si>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</si>
  <si>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</si>
  <si>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</si>
  <si>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</si>
  <si>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</si>
  <si>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</si>
  <si>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</si>
  <si>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</si>
  <si>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</si>
  <si>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</si>
  <si>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</si>
  <si>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</si>
  <si>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</si>
  <si>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</si>
  <si>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</si>
  <si>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</si>
  <si>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</si>
  <si>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</si>
  <si>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</si>
  <si>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</si>
  <si>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</si>
  <si>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</si>
  <si>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</si>
  <si>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</si>
  <si>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</si>
  <si>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</si>
  <si>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</si>
  <si>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</si>
  <si>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</si>
  <si>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</si>
  <si>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</si>
  <si>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</si>
  <si>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</si>
  <si>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</si>
  <si>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</si>
  <si>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</si>
  <si>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</si>
  <si>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</si>
  <si>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</si>
  <si>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</si>
  <si>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</si>
  <si>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</si>
  <si>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</si>
  <si>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</si>
  <si>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</si>
  <si>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</si>
  <si>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</si>
  <si>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</si>
  <si>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</si>
  <si>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</si>
  <si>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</si>
  <si>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</si>
  <si>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</si>
  <si>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</si>
  <si>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</si>
  <si>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</si>
  <si>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</si>
  <si>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</si>
  <si>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</si>
  <si>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</si>
  <si>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</si>
  <si>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</si>
  <si>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</si>
  <si>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</si>
  <si>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</si>
  <si>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</si>
  <si>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</si>
  <si>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</si>
  <si>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</si>
  <si>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</si>
  <si>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</si>
  <si>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</si>
  <si>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</si>
  <si>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</si>
  <si>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</si>
  <si>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</si>
  <si>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</si>
  <si>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</si>
  <si>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</si>
  <si>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</si>
  <si>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</si>
  <si>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</si>
  <si>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</si>
  <si>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</si>
  <si>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</si>
  <si>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</si>
  <si>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</si>
  <si>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</si>
  <si>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</si>
  <si>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</si>
  <si>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</si>
  <si>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</si>
  <si>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</si>
  <si>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</si>
  <si>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</si>
  <si>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</si>
  <si>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</si>
  <si>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</si>
  <si>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</si>
  <si>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</si>
  <si>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</si>
  <si>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</si>
  <si>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</si>
  <si>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</si>
  <si>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</si>
  <si>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</si>
  <si>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</si>
  <si>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</si>
  <si>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</si>
  <si>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</si>
  <si>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</si>
  <si>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</si>
  <si>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</si>
  <si>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</si>
  <si>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</si>
  <si>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</si>
  <si>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</si>
  <si>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</si>
  <si>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</si>
  <si>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</si>
  <si>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</si>
  <si>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</si>
  <si>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</si>
  <si>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</si>
  <si>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</si>
  <si>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</si>
  <si>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</si>
  <si>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</si>
  <si>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</si>
  <si>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</si>
  <si>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</si>
  <si>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</si>
  <si>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</si>
  <si>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</si>
  <si>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</si>
  <si>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</si>
  <si>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</si>
  <si>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</si>
  <si>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</si>
  <si>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</si>
  <si>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</si>
  <si>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</si>
  <si>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</si>
  <si>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</si>
  <si>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</si>
  <si>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</si>
  <si>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</si>
  <si>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</si>
  <si>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</si>
  <si>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</si>
  <si>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</si>
  <si>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</si>
  <si>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</si>
  <si>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</si>
  <si>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</si>
  <si>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</si>
  <si>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</si>
  <si>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</si>
  <si>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</si>
  <si>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</si>
  <si>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</si>
  <si>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</si>
  <si>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</si>
  <si>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</si>
  <si>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</si>
  <si>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</si>
  <si>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</si>
  <si>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</si>
  <si>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</si>
  <si>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</si>
  <si>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</si>
  <si>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</si>
  <si>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</si>
  <si>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</si>
  <si>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</si>
  <si>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</si>
  <si>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</si>
  <si>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</si>
  <si>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</si>
  <si>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</si>
  <si>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</si>
  <si>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</si>
  <si>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</si>
  <si>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</si>
  <si>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</si>
  <si>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</si>
  <si>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</si>
  <si>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</si>
  <si>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</si>
  <si>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</si>
  <si>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</si>
  <si>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</si>
  <si>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</si>
  <si>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</si>
  <si>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</si>
  <si>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</si>
  <si>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</si>
  <si>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</si>
  <si>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</si>
  <si>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</si>
  <si>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</si>
  <si>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</si>
  <si>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</si>
  <si>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</si>
  <si>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</si>
  <si>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</si>
  <si>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</si>
  <si>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</si>
  <si>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</si>
  <si>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</si>
  <si>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</si>
  <si>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</si>
  <si>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</si>
  <si>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</si>
  <si>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</si>
  <si>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</si>
  <si>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</si>
  <si>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</si>
  <si>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</si>
  <si>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</si>
  <si>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</si>
  <si>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</si>
  <si>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</si>
  <si>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</si>
  <si>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</si>
  <si>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</si>
  <si>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</si>
  <si>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</si>
  <si>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</si>
  <si>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</si>
  <si>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</si>
  <si>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</si>
  <si>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</si>
  <si>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</si>
  <si>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</si>
  <si>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</si>
  <si>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</si>
  <si>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</si>
  <si>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</si>
  <si>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</si>
  <si>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</si>
  <si>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</si>
  <si>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</si>
  <si>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</si>
  <si>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</si>
  <si>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</si>
  <si>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</si>
  <si>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</si>
  <si>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</si>
  <si>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</si>
  <si>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</si>
  <si>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</si>
  <si>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</si>
  <si>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</si>
  <si>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</si>
  <si>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</si>
  <si>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</si>
  <si>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</si>
  <si>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</si>
  <si>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</si>
  <si>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</si>
  <si>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</si>
  <si>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</si>
  <si>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</si>
  <si>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</si>
  <si>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</si>
  <si>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</si>
  <si>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</si>
  <si>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</si>
  <si>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</si>
  <si>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</si>
  <si>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</si>
  <si>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</si>
  <si>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</si>
  <si>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</si>
  <si>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</si>
  <si>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</si>
  <si>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</si>
  <si>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</si>
  <si>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</si>
  <si>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</si>
  <si>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</si>
  <si>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</si>
  <si>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</si>
  <si>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</si>
  <si>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</si>
  <si>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</si>
  <si>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</si>
  <si>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</si>
  <si>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</si>
  <si>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</si>
  <si>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</si>
  <si>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</si>
  <si>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</si>
  <si>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</si>
  <si>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</si>
  <si>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</si>
  <si>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</si>
  <si>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</si>
  <si>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</si>
  <si>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</si>
  <si>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</si>
  <si>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</si>
  <si>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</si>
  <si>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</si>
  <si>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</si>
  <si>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</si>
  <si>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</si>
  <si>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</si>
  <si>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</si>
  <si>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</si>
  <si>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</si>
  <si>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</si>
  <si>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</si>
  <si>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</si>
  <si>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</si>
  <si>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</si>
  <si>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</si>
  <si>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</si>
  <si>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</si>
  <si>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</si>
  <si>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</si>
  <si>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</si>
  <si>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</si>
  <si>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</si>
  <si>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</si>
  <si>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</si>
  <si>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</si>
  <si>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</si>
  <si>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</si>
  <si>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</si>
  <si>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</si>
  <si>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</si>
  <si>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</si>
  <si>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</si>
  <si>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</si>
  <si>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</si>
  <si>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</si>
  <si>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</si>
  <si>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</si>
  <si>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</si>
  <si>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</si>
  <si>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</si>
  <si>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</si>
  <si>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</si>
  <si>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</si>
  <si>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</si>
  <si>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</si>
  <si>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</si>
  <si>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</si>
  <si>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</si>
  <si>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</si>
  <si>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</si>
  <si>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</si>
  <si>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</si>
  <si>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</si>
  <si>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</si>
  <si>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</si>
  <si>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</si>
  <si>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</si>
  <si>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</si>
  <si>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</si>
  <si>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</si>
  <si>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</si>
  <si>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</si>
  <si>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</si>
  <si>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</si>
  <si>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</si>
  <si>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</si>
  <si>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</si>
  <si>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</si>
  <si>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</si>
  <si>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</si>
  <si>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</si>
  <si>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</si>
  <si>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</si>
  <si>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</si>
  <si>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</si>
  <si>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</si>
  <si>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</si>
  <si>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</si>
  <si>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</si>
  <si>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</si>
  <si>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</si>
  <si>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</si>
  <si>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</si>
  <si>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</si>
  <si>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</si>
  <si>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</si>
  <si>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</si>
  <si>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</si>
  <si>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</si>
  <si>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</si>
  <si>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</si>
  <si>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</si>
  <si>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</si>
  <si>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</si>
  <si>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</si>
  <si>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</si>
  <si>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</si>
  <si>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</si>
  <si>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</si>
  <si>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</si>
  <si>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</si>
  <si>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</si>
  <si>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</si>
  <si>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</si>
  <si>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</si>
  <si>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</si>
  <si>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</si>
  <si>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</si>
  <si>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</si>
  <si>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</si>
  <si>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</si>
  <si>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</si>
  <si>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</si>
  <si>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</si>
  <si>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</si>
  <si>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</si>
  <si>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</si>
  <si>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</si>
  <si>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</si>
  <si>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</si>
  <si>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</si>
  <si>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</si>
  <si>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</si>
  <si>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</si>
  <si>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</si>
  <si>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</si>
  <si>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</si>
  <si>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</si>
  <si>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</si>
  <si>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</si>
  <si>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</si>
  <si>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</si>
  <si>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</si>
  <si>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</si>
  <si>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</si>
  <si>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</si>
  <si>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</si>
  <si>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</si>
  <si>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</si>
  <si>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</si>
  <si>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</si>
  <si>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</si>
  <si>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</si>
  <si>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</si>
  <si>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</si>
  <si>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</si>
  <si>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</si>
  <si>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</si>
  <si>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</si>
  <si>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</si>
  <si>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</si>
  <si>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</si>
  <si>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</si>
  <si>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</si>
  <si>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</si>
  <si>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</si>
  <si>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</si>
  <si>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</si>
  <si>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</si>
  <si>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</si>
  <si>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</si>
  <si>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</si>
  <si>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</si>
  <si>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</si>
  <si>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</si>
  <si>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</si>
  <si>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</si>
  <si>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</si>
  <si>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</si>
  <si>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</si>
  <si>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</si>
  <si>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</si>
  <si>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</si>
  <si>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</si>
  <si>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</si>
  <si>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</si>
  <si>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</si>
  <si>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</si>
  <si>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</si>
  <si>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</si>
  <si>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</si>
  <si>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</si>
  <si>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</si>
  <si>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</si>
  <si>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</si>
  <si>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</si>
  <si>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</si>
  <si>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</si>
  <si>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</si>
  <si>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</si>
  <si>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</si>
  <si>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</si>
  <si>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</si>
  <si>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</si>
  <si>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</si>
  <si>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</si>
  <si>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</si>
  <si>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</si>
  <si>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</si>
  <si>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</si>
  <si>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</si>
  <si>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</si>
  <si>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</si>
  <si>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</si>
  <si>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</si>
  <si>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</si>
  <si>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</si>
  <si>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</si>
  <si>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</si>
  <si>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</si>
  <si>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</si>
  <si>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</si>
  <si>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</si>
  <si>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</si>
  <si>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</si>
  <si>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</si>
  <si>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</si>
  <si>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</si>
  <si>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</si>
  <si>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</si>
  <si>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</si>
  <si>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</si>
  <si>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</si>
  <si>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</si>
  <si>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</si>
  <si>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</si>
  <si>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</si>
  <si>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</si>
  <si>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</si>
  <si>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</si>
  <si>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</si>
  <si>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</si>
  <si>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</si>
  <si>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</si>
  <si>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</si>
  <si>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</si>
  <si>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</si>
  <si>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</si>
  <si>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</si>
  <si>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</si>
  <si>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</si>
  <si>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</si>
  <si>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</si>
  <si>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</si>
  <si>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</si>
  <si>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</si>
  <si>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</si>
  <si>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</si>
  <si>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</si>
  <si>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</si>
  <si>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</si>
  <si>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</si>
  <si>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</si>
  <si>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</si>
  <si>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</si>
  <si>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</si>
  <si>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</si>
  <si>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</si>
  <si>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</si>
  <si>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</si>
  <si>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</si>
  <si>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</si>
  <si>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</si>
  <si>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</si>
  <si>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</si>
  <si>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</si>
  <si>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</si>
  <si>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</si>
  <si>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</si>
  <si>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</si>
  <si>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</si>
  <si>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</si>
  <si>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</si>
  <si>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</si>
  <si>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</si>
  <si>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</si>
  <si>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</si>
  <si>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</si>
  <si>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</si>
  <si>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</si>
  <si>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</si>
  <si>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</si>
  <si>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</si>
  <si>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</si>
  <si>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</si>
  <si>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</si>
  <si>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</si>
  <si>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</si>
  <si>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</si>
  <si>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</si>
  <si>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</si>
  <si>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</si>
  <si>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</si>
  <si>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</si>
  <si>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</si>
  <si>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</si>
  <si>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</si>
  <si>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</si>
  <si>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</si>
  <si>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</si>
  <si>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</si>
  <si>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</si>
  <si>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</si>
  <si>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</si>
  <si>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</si>
  <si>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</si>
  <si>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</si>
  <si>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</si>
  <si>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</si>
  <si>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</si>
  <si>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</si>
  <si>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</si>
  <si>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</si>
  <si>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</si>
  <si>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</si>
  <si>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</si>
  <si>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</si>
  <si>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</si>
  <si>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</si>
  <si>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</si>
  <si>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</si>
  <si>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</si>
  <si>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</si>
  <si>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</si>
  <si>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</si>
  <si>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</si>
  <si>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</si>
  <si>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</si>
  <si>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</si>
  <si>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</si>
  <si>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</si>
  <si>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</si>
  <si>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</si>
  <si>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</si>
  <si>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</si>
  <si>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</si>
  <si>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</si>
  <si>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</si>
  <si>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</si>
  <si>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</si>
  <si>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</si>
  <si>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</si>
  <si>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</si>
  <si>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</si>
  <si>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</si>
  <si>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</si>
  <si>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</si>
  <si>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</si>
  <si>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</si>
  <si>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</si>
  <si>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</si>
  <si>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</si>
  <si>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</si>
  <si>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</si>
  <si>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</si>
  <si>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</si>
  <si>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</si>
  <si>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</si>
  <si>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</si>
  <si>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</si>
  <si>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</si>
  <si>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</si>
  <si>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</si>
  <si>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</si>
  <si>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</si>
  <si>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</si>
  <si>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</si>
  <si>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</si>
  <si>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</si>
  <si>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</si>
  <si>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</si>
  <si>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</si>
  <si>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</si>
  <si>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</si>
  <si>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</si>
  <si>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</si>
  <si>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</si>
  <si>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</si>
  <si>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</si>
  <si>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</si>
  <si>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</si>
  <si>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</si>
  <si>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</si>
  <si>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</si>
  <si>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</si>
  <si>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</si>
  <si>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</si>
  <si>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</si>
  <si>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</si>
  <si>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</si>
  <si>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</si>
  <si>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</si>
  <si>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</si>
  <si>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</si>
  <si>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</si>
  <si>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</si>
  <si>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</si>
  <si>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</si>
  <si>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</si>
  <si>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</si>
  <si>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</si>
  <si>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</si>
  <si>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</si>
  <si>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</si>
  <si>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</si>
  <si>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</si>
  <si>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</si>
  <si>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</si>
  <si>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</si>
  <si>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</si>
  <si>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</si>
  <si>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</si>
  <si>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</si>
  <si>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</si>
  <si>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</si>
  <si>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</si>
  <si>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</si>
  <si>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</si>
  <si>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</si>
  <si>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</si>
  <si>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</si>
  <si>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</si>
  <si>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</si>
  <si>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</si>
  <si>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</si>
  <si>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</si>
  <si>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</si>
  <si>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</si>
  <si>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</si>
  <si>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</si>
  <si>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</si>
  <si>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</si>
  <si>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</si>
  <si>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</si>
  <si>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</si>
  <si>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</si>
  <si>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</si>
  <si>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</si>
  <si>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</si>
  <si>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</si>
  <si>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</si>
  <si>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</si>
  <si>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</si>
  <si>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</si>
  <si>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</si>
  <si>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</si>
  <si>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</si>
  <si>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</si>
  <si>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</si>
  <si>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</si>
  <si>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</si>
  <si>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</si>
  <si>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</si>
  <si>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</si>
  <si>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</si>
  <si>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</si>
  <si>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</si>
  <si>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</si>
  <si>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</si>
  <si>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</si>
  <si>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</si>
  <si>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</si>
  <si>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</si>
  <si>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</si>
  <si>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</si>
  <si>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</si>
  <si>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</si>
  <si>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</si>
  <si>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</si>
  <si>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</si>
  <si>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</si>
  <si>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</si>
  <si>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</si>
  <si>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</si>
  <si>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</si>
  <si>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</si>
  <si>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</si>
  <si>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</si>
  <si>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</si>
  <si>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</si>
  <si>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</si>
  <si>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</si>
  <si>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</si>
  <si>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</si>
  <si>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</si>
  <si>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</si>
  <si>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</si>
  <si>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</si>
  <si>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</si>
  <si>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</si>
  <si>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</si>
  <si>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</si>
  <si>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</si>
  <si>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</si>
  <si>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</si>
  <si>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</si>
  <si>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</si>
  <si>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</si>
  <si>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</si>
  <si>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</si>
  <si>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</si>
  <si>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</si>
  <si>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</si>
  <si>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</si>
  <si>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</si>
  <si>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</si>
  <si>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</si>
  <si>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</si>
  <si>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</si>
  <si>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</si>
  <si>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</si>
  <si>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</si>
  <si>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</si>
  <si>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</si>
  <si>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</si>
  <si>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</si>
  <si>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</si>
  <si>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</si>
  <si>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</si>
  <si>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</si>
  <si>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</si>
  <si>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</si>
  <si>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</si>
  <si>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</si>
  <si>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</si>
  <si>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</si>
  <si>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</si>
  <si>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</si>
  <si>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</si>
  <si>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</si>
  <si>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</si>
  <si>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</si>
  <si>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</si>
  <si>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</si>
  <si>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</si>
  <si>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</si>
  <si>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</si>
  <si>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</si>
  <si>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</si>
  <si>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</si>
  <si>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</si>
  <si>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</si>
  <si>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</si>
  <si>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</si>
  <si>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</si>
  <si>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</si>
  <si>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</si>
  <si>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</si>
  <si>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</si>
  <si>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</si>
  <si>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</si>
  <si>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</si>
  <si>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</si>
  <si>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</si>
  <si>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</si>
  <si>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</si>
  <si>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</si>
  <si>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</si>
  <si>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</si>
  <si>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</si>
  <si>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</si>
  <si>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</si>
  <si>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</si>
  <si>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</si>
  <si>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</si>
  <si>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</si>
  <si>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</si>
  <si>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</si>
  <si>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</si>
  <si>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</si>
  <si>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</si>
  <si>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</si>
  <si>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</si>
  <si>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</si>
  <si>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</si>
  <si>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</si>
  <si>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</si>
  <si>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</si>
  <si>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</si>
  <si>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</si>
  <si>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</si>
  <si>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</si>
  <si>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</si>
  <si>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</si>
  <si>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</si>
  <si>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</si>
  <si>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</si>
  <si>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</si>
  <si>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</si>
  <si>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</si>
  <si>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</si>
  <si>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</si>
  <si>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</si>
  <si>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</si>
  <si>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</si>
  <si>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</si>
  <si>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</si>
  <si>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</si>
  <si>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</si>
  <si>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</si>
  <si>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</si>
  <si>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</si>
  <si>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</si>
  <si>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</si>
  <si>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</si>
  <si>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</si>
  <si>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</si>
  <si>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</si>
  <si>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</si>
  <si>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</si>
  <si>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</si>
  <si>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</si>
  <si>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</si>
  <si>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</si>
  <si>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</si>
  <si>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</si>
  <si>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</si>
  <si>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</si>
  <si>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</si>
  <si>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</si>
  <si>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</si>
  <si>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</si>
  <si>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</si>
  <si>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</si>
  <si>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</si>
  <si>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</si>
  <si>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</si>
  <si>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</si>
  <si>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</si>
  <si>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</si>
  <si>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</si>
  <si>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</si>
  <si>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</si>
  <si>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</si>
  <si>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</si>
  <si>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</si>
  <si>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</si>
  <si>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</si>
  <si>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</si>
  <si>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</si>
  <si>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</si>
  <si>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</si>
  <si>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</si>
  <si>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</si>
  <si>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</si>
  <si>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</si>
  <si>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</si>
  <si>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</si>
  <si>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</si>
  <si>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</si>
  <si>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</si>
  <si>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</si>
  <si>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</si>
  <si>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</si>
  <si>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</si>
  <si>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</si>
  <si>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</si>
  <si>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</si>
  <si>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</si>
  <si>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</si>
  <si>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</si>
  <si>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</si>
  <si>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</si>
  <si>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</si>
  <si>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</si>
  <si>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</si>
  <si>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</si>
  <si>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</si>
  <si>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</si>
  <si>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</si>
  <si>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</si>
  <si>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</si>
  <si>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</si>
  <si>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</si>
  <si>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</si>
  <si>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</si>
  <si>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</si>
  <si>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</si>
  <si>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</si>
  <si>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</si>
  <si>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</si>
  <si>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</si>
  <si>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</si>
  <si>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</si>
  <si>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</si>
  <si>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</si>
  <si>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</si>
  <si>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</si>
  <si>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</si>
  <si>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</si>
  <si>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</si>
  <si>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</si>
  <si>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</si>
  <si>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</si>
  <si>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</si>
  <si>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</si>
  <si>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</si>
  <si>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</si>
  <si>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</si>
  <si>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</si>
  <si>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</si>
  <si>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</si>
  <si>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</si>
  <si>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</si>
  <si>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</si>
  <si>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</si>
  <si>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</si>
  <si>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</si>
  <si>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</si>
  <si>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</si>
  <si>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</si>
  <si>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</si>
  <si>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</si>
  <si>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</si>
  <si>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</si>
  <si>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</si>
  <si>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</si>
  <si>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</si>
  <si>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</si>
  <si>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</si>
  <si>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</si>
  <si>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</si>
  <si>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</si>
  <si>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</si>
  <si>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</si>
  <si>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</si>
  <si>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</si>
  <si>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</si>
  <si>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</si>
  <si>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</si>
  <si>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</si>
  <si>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</si>
  <si>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</si>
  <si>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</si>
  <si>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</si>
  <si>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</si>
  <si>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</si>
  <si>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</si>
  <si>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</si>
  <si>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</si>
  <si>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</si>
  <si>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</si>
  <si>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</si>
  <si>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</si>
  <si>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</si>
  <si>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</si>
  <si>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</si>
  <si>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</si>
  <si>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</si>
  <si>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</si>
  <si>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</si>
  <si>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</si>
  <si>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</si>
  <si>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</si>
  <si>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</si>
  <si>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</si>
  <si>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</si>
  <si>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</si>
  <si>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</si>
  <si>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</si>
  <si>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</si>
  <si>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</si>
  <si>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</si>
  <si>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</si>
  <si>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</si>
  <si>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</si>
  <si>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</si>
  <si>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</si>
  <si>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</si>
  <si>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</si>
  <si>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</si>
  <si>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</si>
  <si>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</si>
  <si>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</si>
  <si>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</si>
  <si>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</si>
  <si>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</si>
  <si>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</si>
  <si>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</si>
  <si>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</si>
  <si>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</si>
  <si>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</si>
  <si>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</si>
  <si>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</si>
  <si>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</si>
  <si>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</si>
  <si>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</si>
  <si>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</si>
  <si>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</si>
  <si>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</si>
  <si>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</si>
  <si>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</si>
  <si>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</si>
  <si>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</si>
  <si>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</si>
  <si>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</si>
  <si>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</si>
  <si>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</si>
  <si>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</si>
  <si>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</si>
  <si>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</si>
  <si>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</si>
  <si>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</si>
  <si>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</si>
  <si>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</si>
  <si>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</si>
  <si>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</si>
  <si>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</si>
  <si>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</si>
  <si>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</si>
  <si>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</si>
  <si>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</si>
  <si>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</si>
  <si>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</si>
  <si>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</si>
  <si>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</si>
  <si>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</si>
  <si>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</si>
  <si>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</si>
  <si>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</si>
  <si>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</si>
  <si>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</si>
  <si>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</si>
  <si>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</si>
  <si>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</si>
  <si>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</si>
  <si>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</si>
  <si>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</si>
  <si>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</si>
  <si>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</si>
  <si>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</si>
  <si>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</si>
  <si>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</si>
  <si>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</si>
  <si>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</si>
  <si>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</si>
  <si>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</si>
  <si>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</si>
  <si>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</si>
  <si>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</si>
  <si>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</si>
  <si>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</si>
  <si>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</si>
  <si>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</si>
  <si>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</si>
  <si>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</si>
  <si>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</si>
  <si>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</si>
  <si>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</si>
  <si>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</si>
  <si>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</si>
  <si>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</si>
  <si>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</si>
  <si>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</si>
  <si>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</si>
  <si>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</si>
  <si>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</si>
  <si>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</si>
  <si>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</si>
  <si>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</si>
  <si>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</si>
  <si>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</si>
  <si>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</si>
  <si>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</si>
  <si>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</si>
  <si>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</si>
  <si>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</si>
  <si>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</si>
  <si>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</si>
  <si>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</si>
  <si>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</si>
  <si>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</si>
  <si>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</si>
  <si>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</si>
  <si>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</si>
  <si>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</si>
  <si>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</si>
  <si>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</si>
  <si>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</si>
  <si>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</si>
  <si>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</si>
  <si>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</si>
  <si>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</si>
  <si>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</si>
  <si>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</si>
  <si>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</si>
  <si>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</si>
  <si>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</si>
  <si>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</si>
  <si>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</si>
  <si>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</si>
  <si>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</si>
  <si>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</si>
  <si>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</si>
  <si>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</si>
  <si>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</si>
  <si>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</si>
  <si>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</si>
  <si>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</si>
  <si>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</si>
  <si>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</si>
  <si>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</si>
  <si>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</si>
  <si>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</si>
  <si>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</si>
  <si>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</si>
  <si>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</si>
  <si>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</si>
  <si>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</si>
  <si>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</si>
  <si>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</si>
  <si>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</si>
  <si>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</si>
  <si>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</si>
  <si>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</si>
  <si>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</si>
  <si>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</si>
  <si>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</si>
  <si>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</si>
  <si>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</si>
  <si>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</si>
  <si>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</si>
  <si>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</si>
  <si>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</si>
  <si>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</si>
  <si>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</si>
  <si>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</si>
  <si>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</si>
  <si>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</si>
  <si>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</si>
  <si>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</si>
  <si>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</si>
  <si>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</si>
  <si>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</si>
  <si>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</si>
  <si>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</si>
  <si>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</si>
  <si>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</si>
  <si>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</si>
  <si>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</si>
  <si>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</si>
  <si>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</si>
  <si>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</si>
  <si>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</si>
  <si>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</si>
  <si>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</si>
  <si>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</si>
  <si>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</si>
  <si>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</si>
  <si>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</si>
  <si>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</si>
  <si>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</si>
  <si>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</si>
  <si>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</si>
  <si>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</si>
  <si>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</si>
  <si>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</si>
  <si>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</si>
  <si>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</si>
  <si>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</si>
  <si>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</si>
  <si>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</si>
  <si>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</si>
  <si>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</si>
  <si>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</si>
  <si>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</si>
  <si>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</si>
  <si>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</si>
  <si>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</si>
  <si>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</si>
  <si>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</si>
  <si>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</si>
  <si>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</si>
  <si>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</si>
  <si>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</si>
  <si>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</si>
  <si>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</si>
  <si>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</si>
  <si>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</si>
  <si>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</si>
  <si>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</si>
  <si>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</si>
  <si>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</si>
  <si>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</si>
  <si>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</si>
  <si>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</si>
  <si>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</si>
  <si>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</si>
  <si>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</si>
  <si>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</si>
  <si>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</si>
  <si>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</si>
  <si>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</si>
  <si>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</si>
  <si>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</si>
  <si>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</si>
  <si>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</si>
  <si>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</si>
  <si>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</si>
  <si>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</si>
  <si>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</si>
  <si>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</si>
  <si>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</si>
  <si>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</si>
  <si>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</si>
  <si>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</si>
  <si>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</si>
  <si>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</si>
  <si>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</si>
  <si>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</si>
  <si>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</si>
  <si>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</si>
  <si>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</si>
  <si>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</si>
  <si>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</si>
  <si>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</si>
  <si>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</si>
  <si>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</si>
  <si>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</si>
  <si>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</si>
  <si>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</si>
  <si>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</si>
  <si>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</si>
  <si>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</si>
  <si>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</si>
  <si>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</si>
  <si>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</si>
  <si>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</si>
  <si>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</si>
  <si>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</si>
  <si>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</si>
  <si>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</si>
  <si>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</si>
  <si>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</si>
  <si>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</si>
  <si>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</si>
  <si>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</si>
  <si>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</si>
  <si>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</si>
  <si>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</si>
  <si>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</si>
  <si>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</si>
  <si>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</si>
  <si>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</si>
  <si>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</si>
  <si>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</si>
  <si>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</si>
  <si>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</si>
  <si>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</si>
  <si>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</si>
  <si>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</si>
  <si>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</si>
  <si>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</si>
  <si>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</si>
  <si>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</si>
  <si>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</si>
  <si>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</si>
  <si>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</si>
  <si>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</si>
  <si>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</si>
  <si>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</si>
  <si>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</si>
  <si>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</si>
  <si>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</si>
  <si>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</si>
  <si>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</si>
  <si>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</si>
  <si>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</si>
  <si>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</si>
  <si>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</si>
  <si>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</si>
  <si>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</si>
  <si>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</si>
  <si>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</si>
  <si>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</si>
  <si>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</si>
  <si>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</si>
  <si>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</si>
  <si>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</si>
  <si>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</si>
  <si>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</si>
  <si>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</si>
  <si>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</si>
  <si>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</si>
  <si>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</si>
  <si>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</si>
  <si>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</si>
  <si>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</si>
  <si>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</si>
  <si>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</si>
  <si>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</si>
  <si>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</si>
  <si>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</si>
  <si>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</si>
  <si>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</si>
  <si>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</si>
  <si>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</si>
  <si>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</si>
  <si>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</si>
  <si>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</si>
  <si>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</si>
  <si>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</si>
  <si>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</si>
  <si>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</si>
  <si>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</si>
  <si>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</si>
  <si>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</si>
  <si>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</si>
  <si>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</si>
  <si>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</si>
  <si>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</si>
  <si>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</si>
  <si>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</si>
  <si>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</si>
  <si>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</si>
  <si>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</si>
  <si>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</si>
  <si>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</si>
  <si>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</si>
  <si>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</si>
  <si>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</si>
  <si>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</si>
  <si>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</si>
  <si>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</si>
  <si>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</si>
  <si>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</si>
  <si>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</si>
  <si>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</si>
  <si>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</si>
  <si>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</si>
  <si>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</si>
  <si>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</si>
  <si>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</si>
  <si>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</si>
  <si>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</si>
  <si>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</si>
  <si>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</si>
  <si>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</si>
  <si>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</si>
  <si>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</si>
  <si>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</si>
  <si>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</si>
  <si>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</si>
  <si>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</si>
  <si>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</si>
  <si>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</si>
  <si>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</si>
  <si>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</si>
  <si>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</si>
  <si>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</si>
  <si>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</si>
  <si>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</si>
  <si>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</si>
  <si>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</si>
  <si>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</si>
  <si>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</si>
  <si>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</si>
  <si>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</si>
  <si>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</si>
  <si>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</si>
  <si>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</si>
  <si>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</si>
  <si>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</si>
  <si>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</si>
  <si>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</si>
  <si>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</si>
  <si>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</si>
  <si>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</si>
  <si>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</si>
  <si>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</si>
  <si>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</si>
  <si>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</si>
  <si>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</si>
  <si>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</si>
  <si>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</si>
  <si>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</si>
  <si>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</si>
  <si>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</si>
  <si>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</si>
  <si>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</si>
  <si>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</si>
  <si>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</si>
  <si>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</si>
  <si>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</si>
  <si>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</si>
  <si>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</si>
  <si>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</si>
  <si>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</si>
  <si>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</si>
  <si>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</si>
  <si>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</si>
  <si>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</si>
  <si>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</si>
  <si>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</si>
  <si>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</si>
  <si>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</si>
  <si>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</si>
  <si>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</si>
  <si>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</si>
  <si>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</si>
  <si>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</si>
  <si>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</si>
  <si>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</si>
  <si>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</si>
  <si>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</si>
  <si>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</si>
  <si>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</si>
  <si>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</si>
  <si>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</si>
  <si>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</si>
  <si>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</si>
  <si>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</si>
  <si>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</si>
  <si>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</si>
  <si>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</si>
  <si>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</si>
  <si>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</si>
  <si>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</si>
  <si>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</si>
  <si>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</si>
  <si>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</si>
  <si>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</si>
  <si>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</si>
  <si>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</si>
  <si>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</si>
  <si>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</si>
  <si>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</si>
  <si>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</si>
  <si>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</si>
  <si>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</si>
  <si>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</si>
  <si>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</si>
  <si>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</si>
  <si>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</si>
  <si>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</si>
  <si>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</si>
  <si>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</si>
  <si>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</si>
  <si>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</si>
  <si>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</si>
  <si>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</si>
  <si>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</si>
  <si>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</si>
  <si>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</si>
  <si>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</si>
  <si>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</si>
  <si>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</si>
  <si>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</si>
  <si>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</si>
  <si>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</si>
  <si>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</si>
  <si>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</si>
  <si>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</si>
  <si>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</si>
  <si>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</si>
  <si>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</si>
  <si>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</si>
  <si>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</si>
  <si>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</si>
  <si>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</si>
  <si>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</si>
  <si>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</si>
  <si>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</si>
  <si>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</si>
  <si>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</si>
  <si>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</si>
  <si>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</si>
  <si>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</si>
  <si>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</si>
  <si>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</si>
  <si>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</si>
  <si>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</si>
  <si>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</si>
  <si>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</si>
  <si>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</si>
  <si>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</si>
  <si>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</si>
  <si>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</si>
  <si>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</si>
  <si>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</si>
  <si>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</si>
  <si>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</si>
  <si>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</si>
  <si>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</si>
  <si>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</si>
  <si>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</si>
  <si>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</si>
  <si>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</si>
  <si>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</si>
  <si>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</si>
  <si>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</si>
  <si>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</si>
  <si>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</si>
  <si>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</si>
  <si>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</si>
  <si>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</si>
  <si>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</si>
  <si>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</si>
  <si>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</si>
  <si>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</si>
  <si>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</si>
  <si>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</si>
  <si>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</si>
  <si>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</si>
  <si>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</si>
  <si>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</si>
  <si>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</si>
  <si>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</si>
  <si>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</si>
  <si>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</si>
  <si>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</si>
  <si>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</si>
  <si>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</si>
  <si>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</si>
  <si>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</si>
  <si>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</si>
  <si>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</si>
  <si>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</si>
  <si>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</si>
  <si>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</si>
  <si>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</si>
  <si>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</si>
  <si>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</si>
  <si>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</si>
  <si>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</si>
  <si>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</si>
  <si>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</si>
  <si>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</si>
  <si>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</si>
  <si>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</si>
  <si>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</si>
  <si>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</si>
  <si>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</si>
  <si>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</si>
  <si>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</si>
  <si>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</si>
  <si>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</si>
  <si>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</si>
  <si>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</si>
  <si>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</si>
  <si>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</si>
  <si>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</si>
  <si>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</si>
  <si>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</si>
  <si>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</si>
  <si>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</si>
  <si>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</si>
  <si>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</si>
  <si>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</si>
  <si>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</si>
  <si>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</si>
  <si>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</si>
  <si>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</si>
  <si>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</si>
  <si>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</si>
  <si>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</si>
  <si>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</si>
  <si>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</si>
  <si>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</si>
  <si>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</si>
  <si>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</si>
  <si>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</si>
  <si>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</si>
  <si>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</si>
  <si>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</si>
  <si>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</si>
  <si>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</si>
  <si>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</si>
  <si>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</si>
  <si>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</si>
  <si>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</si>
  <si>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</si>
  <si>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</si>
  <si>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</si>
  <si>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</si>
  <si>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</si>
  <si>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</si>
  <si>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</si>
  <si>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</si>
  <si>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</si>
  <si>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</si>
  <si>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</si>
  <si>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</si>
  <si>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</si>
  <si>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</si>
  <si>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</si>
  <si>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</si>
  <si>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</si>
  <si>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</si>
  <si>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</si>
  <si>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</si>
  <si>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</si>
  <si>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</si>
  <si>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</si>
  <si>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</si>
  <si>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</si>
  <si>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</si>
  <si>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</si>
  <si>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</si>
  <si>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</si>
  <si>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</si>
  <si>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</si>
  <si>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</si>
  <si>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</si>
  <si>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</si>
  <si>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</si>
  <si>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</si>
  <si>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</si>
  <si>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</si>
  <si>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</si>
  <si>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</si>
  <si>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</si>
  <si>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</si>
  <si>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</si>
  <si>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</si>
  <si>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</si>
  <si>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</si>
  <si>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</si>
  <si>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</si>
  <si>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</si>
  <si>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</si>
  <si>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</si>
  <si>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</si>
  <si>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</si>
  <si>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</si>
  <si>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</si>
  <si>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</si>
  <si>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</si>
  <si>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</si>
  <si>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</si>
  <si>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</si>
  <si>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</si>
  <si>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</si>
  <si>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</si>
  <si>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</si>
  <si>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</si>
  <si>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</si>
  <si>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</si>
  <si>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</si>
  <si>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</si>
  <si>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</si>
  <si>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</si>
  <si>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</si>
  <si>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</si>
  <si>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</si>
  <si>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</si>
  <si>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</si>
  <si>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</si>
  <si>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</si>
  <si>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</si>
  <si>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</si>
  <si>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</si>
  <si>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</si>
  <si>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</si>
  <si>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</si>
  <si>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</si>
  <si>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</si>
  <si>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</si>
  <si>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</si>
  <si>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</si>
  <si>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</si>
  <si>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</si>
  <si>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</si>
  <si>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</si>
  <si>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</si>
  <si>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</si>
  <si>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</si>
  <si>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</si>
  <si>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</si>
  <si>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</si>
  <si>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</si>
  <si>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</si>
  <si>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</si>
  <si>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</si>
  <si>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</si>
  <si>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</si>
  <si>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</si>
  <si>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</si>
  <si>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</si>
  <si>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</si>
  <si>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</si>
  <si>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</si>
  <si>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</si>
  <si>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</si>
  <si>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</si>
  <si>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</si>
  <si>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</si>
  <si>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</si>
  <si>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</si>
  <si>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</si>
  <si>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</si>
  <si>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</si>
  <si>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</si>
  <si>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</si>
  <si>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</si>
  <si>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</si>
  <si>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</si>
  <si>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</si>
  <si>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</si>
  <si>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</si>
  <si>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</si>
  <si>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</si>
  <si>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</si>
  <si>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</si>
  <si>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</si>
  <si>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</si>
  <si>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</si>
  <si>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</si>
  <si>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</si>
  <si>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</si>
  <si>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</si>
  <si>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</si>
  <si>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</si>
  <si>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</si>
  <si>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</si>
  <si>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</si>
  <si>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</si>
  <si>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</si>
  <si>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</si>
  <si>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</si>
  <si>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</si>
  <si>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</si>
  <si>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</si>
  <si>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</si>
  <si>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</si>
  <si>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</si>
  <si>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</si>
  <si>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</si>
  <si>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</si>
  <si>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</si>
  <si>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</si>
  <si>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</si>
  <si>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</si>
  <si>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</si>
  <si>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</si>
  <si>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</si>
  <si>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</si>
  <si>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</si>
  <si>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</si>
  <si>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</si>
  <si>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</si>
  <si>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</si>
  <si>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</si>
  <si>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</si>
  <si>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</si>
  <si>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</si>
  <si>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</si>
  <si>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</si>
  <si>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</si>
  <si>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</si>
  <si>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</si>
  <si>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</si>
  <si>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</si>
  <si>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</si>
  <si>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</si>
  <si>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</si>
  <si>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</si>
  <si>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</si>
  <si>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</si>
  <si>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</si>
  <si>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</si>
  <si>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</si>
  <si>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</si>
  <si>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</si>
  <si>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</si>
  <si>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</si>
  <si>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</si>
  <si>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</si>
  <si>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</si>
  <si>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</si>
  <si>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</si>
  <si>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</si>
  <si>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</si>
  <si>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</si>
  <si>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</si>
  <si>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</si>
  <si>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</si>
  <si>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</si>
  <si>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</si>
  <si>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</si>
  <si>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</si>
  <si>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</si>
  <si>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</si>
  <si>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</si>
  <si>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</si>
  <si>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</si>
  <si>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</si>
  <si>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</si>
  <si>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</si>
  <si>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</si>
  <si>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</si>
  <si>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</si>
  <si>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</si>
  <si>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</si>
  <si>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</si>
  <si>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</si>
  <si>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</si>
  <si>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</si>
  <si>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</si>
  <si>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</si>
  <si>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</si>
  <si>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</si>
  <si>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</si>
  <si>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</si>
  <si>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</si>
  <si>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</si>
  <si>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</si>
  <si>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</si>
  <si>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</si>
  <si>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</si>
  <si>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</si>
  <si>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</si>
  <si>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</si>
  <si>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</si>
  <si>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</si>
  <si>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</si>
  <si>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</si>
  <si>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</si>
  <si>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</si>
  <si>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</si>
  <si>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</si>
  <si>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</si>
  <si>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</si>
  <si>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</si>
  <si>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</si>
  <si>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</si>
  <si>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</si>
  <si>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</si>
  <si>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</si>
  <si>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</si>
  <si>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</si>
  <si>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</si>
  <si>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</si>
  <si>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</si>
  <si>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</si>
  <si>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</si>
  <si>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</si>
  <si>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</si>
  <si>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</si>
  <si>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</si>
  <si>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</si>
  <si>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</si>
  <si>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</si>
  <si>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</si>
  <si>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</si>
  <si>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</si>
  <si>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</si>
  <si>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</si>
  <si>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</si>
  <si>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</si>
  <si>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</si>
  <si>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</si>
  <si>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</si>
  <si>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</si>
  <si>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</si>
  <si>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</si>
  <si>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</si>
  <si>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</si>
  <si>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</si>
  <si>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</si>
  <si>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</si>
  <si>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</si>
  <si>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</si>
  <si>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</si>
  <si>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</si>
  <si>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</si>
  <si>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</si>
  <si>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</si>
  <si>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</si>
  <si>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</si>
  <si>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</si>
  <si>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</si>
  <si>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</si>
  <si>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</si>
  <si>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</si>
  <si>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</si>
  <si>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</si>
  <si>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</si>
  <si>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</si>
  <si>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</si>
  <si>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</si>
  <si>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</si>
  <si>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</si>
  <si>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</si>
  <si>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</si>
  <si>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</si>
  <si>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</si>
  <si>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</si>
  <si>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</si>
  <si>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</si>
  <si>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</si>
  <si>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</si>
  <si>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</si>
  <si>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</si>
  <si>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</si>
  <si>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</si>
  <si>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</si>
  <si>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</si>
  <si>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</si>
  <si>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</si>
  <si>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</si>
  <si>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</si>
  <si>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</si>
  <si>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</si>
  <si>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</si>
  <si>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</si>
  <si>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</si>
  <si>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</si>
  <si>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</si>
  <si>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</si>
  <si>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</si>
  <si>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</si>
  <si>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</si>
  <si>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</si>
  <si>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</si>
  <si>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</si>
  <si>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</si>
  <si>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</si>
  <si>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</si>
  <si>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</si>
  <si>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</si>
  <si>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</si>
  <si>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</si>
  <si>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</si>
  <si>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</si>
  <si>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</si>
  <si>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</si>
  <si>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</si>
  <si>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</si>
  <si>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</si>
  <si>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</si>
  <si>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</si>
  <si>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</si>
  <si>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</si>
  <si>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</si>
  <si>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</si>
  <si>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</si>
  <si>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</si>
  <si>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</si>
  <si>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</si>
  <si>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</si>
  <si>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</si>
  <si>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</si>
  <si>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</si>
  <si>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</si>
  <si>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</si>
  <si>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</si>
  <si>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</si>
  <si>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</si>
  <si>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</si>
  <si>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</si>
  <si>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</si>
  <si>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</si>
  <si>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</si>
  <si>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</si>
  <si>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</si>
  <si>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</si>
  <si>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</si>
  <si>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</si>
  <si>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</si>
  <si>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</si>
  <si>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</si>
  <si>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</si>
  <si>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</si>
  <si>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</si>
  <si>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</si>
  <si>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</si>
  <si>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</si>
  <si>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</si>
  <si>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</si>
  <si>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</si>
  <si>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</si>
  <si>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</si>
  <si>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</si>
  <si>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</si>
  <si>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</si>
  <si>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</si>
  <si>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</si>
  <si>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</si>
  <si>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</si>
  <si>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</si>
  <si>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</si>
  <si>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</si>
  <si>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</si>
  <si>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</si>
  <si>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</si>
  <si>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</si>
  <si>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</si>
  <si>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</si>
  <si>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</si>
  <si>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</si>
  <si>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</si>
  <si>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</si>
  <si>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</si>
  <si>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</si>
  <si>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</si>
  <si>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</si>
  <si>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</si>
  <si>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</si>
  <si>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</si>
  <si>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</si>
  <si>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</si>
  <si>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</si>
  <si>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</si>
  <si>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</si>
  <si>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</si>
  <si>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</si>
  <si>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</si>
  <si>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</si>
  <si>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</si>
  <si>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</si>
  <si>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</si>
  <si>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</si>
  <si>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</si>
  <si>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</si>
  <si>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</si>
  <si>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</si>
  <si>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</si>
  <si>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</si>
  <si>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</si>
  <si>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</si>
  <si>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</si>
  <si>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</si>
  <si>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</si>
  <si>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</si>
  <si>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</si>
  <si>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</si>
  <si>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</si>
  <si>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</si>
  <si>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</si>
  <si>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</si>
  <si>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</si>
  <si>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</si>
  <si>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</si>
  <si>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</si>
  <si>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</si>
  <si>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</si>
  <si>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</si>
  <si>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</si>
  <si>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</si>
  <si>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</si>
  <si>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</si>
  <si>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</si>
  <si>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</si>
  <si>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</si>
  <si>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</si>
  <si>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</si>
  <si>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</si>
  <si>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</si>
  <si>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</si>
  <si>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</si>
  <si>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</si>
  <si>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</si>
  <si>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</si>
  <si>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</si>
  <si>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</si>
  <si>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</si>
  <si>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</si>
  <si>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</si>
  <si>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</si>
  <si>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</si>
  <si>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</si>
  <si>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</si>
  <si>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</si>
  <si>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</si>
  <si>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</si>
  <si>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</si>
  <si>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</si>
  <si>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</si>
  <si>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</si>
  <si>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</si>
  <si>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</si>
  <si>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</si>
  <si>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</si>
  <si>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</si>
  <si>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</si>
  <si>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</si>
  <si>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</si>
  <si>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</si>
  <si>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</si>
  <si>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</si>
  <si>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</si>
  <si>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</si>
  <si>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</si>
  <si>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</si>
  <si>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</si>
  <si>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</si>
  <si>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</si>
  <si>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</si>
  <si>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</si>
  <si>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</si>
  <si>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</si>
  <si>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</si>
  <si>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</si>
  <si>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</si>
  <si>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</si>
  <si>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</si>
  <si>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</si>
  <si>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</si>
  <si>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</si>
  <si>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</si>
  <si>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</si>
  <si>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</si>
  <si>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</si>
  <si>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</si>
  <si>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</si>
  <si>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</si>
  <si>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</si>
  <si>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</si>
  <si>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</si>
  <si>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</si>
  <si>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</si>
  <si>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</si>
  <si>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</si>
  <si>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</si>
  <si>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</si>
  <si>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</si>
  <si>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</si>
  <si>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</si>
  <si>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</si>
  <si>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</si>
  <si>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</si>
  <si>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</si>
  <si>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</si>
  <si>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</si>
  <si>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</si>
  <si>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</si>
  <si>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</si>
  <si>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</si>
  <si>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</si>
  <si>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</si>
  <si>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</si>
  <si>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</si>
  <si>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</si>
  <si>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</si>
  <si>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</si>
  <si>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</si>
  <si>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</si>
  <si>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</si>
  <si>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</si>
  <si>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</si>
  <si>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</si>
  <si>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</si>
  <si>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</si>
  <si>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</si>
  <si>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</si>
  <si>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</si>
  <si>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</si>
  <si>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</si>
  <si>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</si>
  <si>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</si>
  <si>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</si>
  <si>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</si>
  <si>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</si>
  <si>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</si>
  <si>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</si>
  <si>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</si>
  <si>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</si>
  <si>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</si>
  <si>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</si>
  <si>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</si>
  <si>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</si>
  <si>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</si>
  <si>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</si>
  <si>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</si>
  <si>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</si>
  <si>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</si>
  <si>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</si>
  <si>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</si>
  <si>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</si>
  <si>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</si>
  <si>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</si>
  <si>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</si>
  <si>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</si>
  <si>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</si>
  <si>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</si>
  <si>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</si>
  <si>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</si>
  <si>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</si>
  <si>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</si>
  <si>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</si>
  <si>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</si>
  <si>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</si>
  <si>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</si>
  <si>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</si>
  <si>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</si>
  <si>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</si>
  <si>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</si>
  <si>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</si>
  <si>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</si>
  <si>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</si>
  <si>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</si>
  <si>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</si>
  <si>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</si>
  <si>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</si>
  <si>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</si>
  <si>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</si>
  <si>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</si>
  <si>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</si>
  <si>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</si>
  <si>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</si>
  <si>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</si>
  <si>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</si>
  <si>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</si>
  <si>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</si>
  <si>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</si>
  <si>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</si>
  <si>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</si>
  <si>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</si>
  <si>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</si>
  <si>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</si>
  <si>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</si>
  <si>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</si>
  <si>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</si>
  <si>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</si>
  <si>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</si>
  <si>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</si>
  <si>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</si>
  <si>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</si>
  <si>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</si>
  <si>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</si>
  <si>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</si>
  <si>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</si>
  <si>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</si>
  <si>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</si>
  <si>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</si>
  <si>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</si>
  <si>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</si>
  <si>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</si>
  <si>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</si>
  <si>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</si>
  <si>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</si>
  <si>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</si>
  <si>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</si>
  <si>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</si>
  <si>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</si>
  <si>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</si>
  <si>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</si>
  <si>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</si>
  <si>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</si>
  <si>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</si>
  <si>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</si>
  <si>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</si>
  <si>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</si>
  <si>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</si>
  <si>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</si>
  <si>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</si>
  <si>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</si>
  <si>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</si>
  <si>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</si>
  <si>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</si>
  <si>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</si>
  <si>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</si>
  <si>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</si>
  <si>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</si>
  <si>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</si>
  <si>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</si>
  <si>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</si>
  <si>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</si>
  <si>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</si>
  <si>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</si>
  <si>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</si>
  <si>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</si>
  <si>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</si>
  <si>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</si>
  <si>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</si>
  <si>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</si>
  <si>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</si>
  <si>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</si>
  <si>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</si>
  <si>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</si>
  <si>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</si>
  <si>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</si>
  <si>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</si>
  <si>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</si>
  <si>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</si>
  <si>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</si>
  <si>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</si>
  <si>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</si>
  <si>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</si>
  <si>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</si>
  <si>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</si>
  <si>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</si>
  <si>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</si>
  <si>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</si>
  <si>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</si>
  <si>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</si>
  <si>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</si>
  <si>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</si>
  <si>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</si>
  <si>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</si>
  <si>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</si>
  <si>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</si>
  <si>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</si>
  <si>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</si>
  <si>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</si>
  <si>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</si>
  <si>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</si>
  <si>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</si>
  <si>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</si>
  <si>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</si>
  <si>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</si>
  <si>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</si>
  <si>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</si>
  <si>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</si>
  <si>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</si>
  <si>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</si>
  <si>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</si>
  <si>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</si>
  <si>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</si>
  <si>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</si>
  <si>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</si>
  <si>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</si>
  <si>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</si>
  <si>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</si>
  <si>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</si>
  <si>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</si>
  <si>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</si>
  <si>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</si>
  <si>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</si>
  <si>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</si>
  <si>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</si>
  <si>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</si>
  <si>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</si>
  <si>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</si>
  <si>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</si>
  <si>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</si>
  <si>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</si>
  <si>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</si>
  <si>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</si>
  <si>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</si>
  <si>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</si>
  <si>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</si>
  <si>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</si>
  <si>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</si>
  <si>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</si>
  <si>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</si>
  <si>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</si>
  <si>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</si>
  <si>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</si>
  <si>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</si>
  <si>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</si>
  <si>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</si>
  <si>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</si>
  <si>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</si>
  <si>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</si>
  <si>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</si>
  <si>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</si>
  <si>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</si>
  <si>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</si>
  <si>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</si>
  <si>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</si>
  <si>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</si>
  <si>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</si>
  <si>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</si>
  <si>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</si>
  <si>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</si>
  <si>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</si>
  <si>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</si>
  <si>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</si>
  <si>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</si>
  <si>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</si>
  <si>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</si>
  <si>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</si>
  <si>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</si>
  <si>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</si>
  <si>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</si>
  <si>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</si>
  <si>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</si>
  <si>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</si>
  <si>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</si>
  <si>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</si>
  <si>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</si>
  <si>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</si>
  <si>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</si>
  <si>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</si>
  <si>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</si>
  <si>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</si>
  <si>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</si>
  <si>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</si>
  <si>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</si>
  <si>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</si>
  <si>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</si>
  <si>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</si>
  <si>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</si>
  <si>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</si>
  <si>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</si>
  <si>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</si>
  <si>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</si>
  <si>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</si>
  <si>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</si>
  <si>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</si>
  <si>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</si>
  <si>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</si>
  <si>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</si>
  <si>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</si>
  <si>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</si>
  <si>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</si>
  <si>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</si>
  <si>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</si>
  <si>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</si>
  <si>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</si>
  <si>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</si>
  <si>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</si>
  <si>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</si>
  <si>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</si>
  <si>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</si>
  <si>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</si>
  <si>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</si>
  <si>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</si>
  <si>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</si>
  <si>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</si>
  <si>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</si>
  <si>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</si>
  <si>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</si>
  <si>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</si>
  <si>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</si>
  <si>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</si>
  <si>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</si>
  <si>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</si>
  <si>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</si>
  <si>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</si>
  <si>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</si>
  <si>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</si>
  <si>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</si>
  <si>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</si>
  <si>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</si>
  <si>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</si>
  <si>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</si>
  <si>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</si>
  <si>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</si>
  <si>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</si>
  <si>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</si>
  <si>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</si>
  <si>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</si>
  <si>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</si>
  <si>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</si>
  <si>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</si>
  <si>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</si>
  <si>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</si>
  <si>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</si>
  <si>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</si>
  <si>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</si>
  <si>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</si>
  <si>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</si>
  <si>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</si>
  <si>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</si>
  <si>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</si>
  <si>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</si>
  <si>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</si>
  <si>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</si>
  <si>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</si>
  <si>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</si>
  <si>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</si>
  <si>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</si>
  <si>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</si>
  <si>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</si>
  <si>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</si>
  <si>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</si>
  <si>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</si>
  <si>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</si>
  <si>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</si>
  <si>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</si>
  <si>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</si>
  <si>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</si>
  <si>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</si>
  <si>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</si>
  <si>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</si>
  <si>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</si>
  <si>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</si>
  <si>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</si>
  <si>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</si>
  <si>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</si>
  <si>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</si>
  <si>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</si>
  <si>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</si>
  <si>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</si>
  <si>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</si>
  <si>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</si>
  <si>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</si>
  <si>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</si>
  <si>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</si>
  <si>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</si>
  <si>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</si>
  <si>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</si>
  <si>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</si>
  <si>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</si>
  <si>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</si>
  <si>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</si>
  <si>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</si>
  <si>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</si>
  <si>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</si>
  <si>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</si>
  <si>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</si>
  <si>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</si>
  <si>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</si>
  <si>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</si>
  <si>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</si>
  <si>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</si>
  <si>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</si>
  <si>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</si>
  <si>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</si>
  <si>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</si>
  <si>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</si>
  <si>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</si>
  <si>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</si>
  <si>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</si>
  <si>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</si>
  <si>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</si>
  <si>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</si>
  <si>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</si>
  <si>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</si>
  <si>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</si>
  <si>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</si>
  <si>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</si>
  <si>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</si>
  <si>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</si>
  <si>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</si>
  <si>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</si>
  <si>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</si>
  <si>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</si>
  <si>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</si>
  <si>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</si>
  <si>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</si>
  <si>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</si>
  <si>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</si>
  <si>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</si>
  <si>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</si>
  <si>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</si>
  <si>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</si>
  <si>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</si>
  <si>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</si>
  <si>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</si>
  <si>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</si>
  <si>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</si>
  <si>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</si>
  <si>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</si>
  <si>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</si>
  <si>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</si>
  <si>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</si>
  <si>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</si>
  <si>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</si>
  <si>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</si>
  <si>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</si>
  <si>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</si>
  <si>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</si>
  <si>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</si>
  <si>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</si>
  <si>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</si>
  <si>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</si>
  <si>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</si>
  <si>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</si>
  <si>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</si>
  <si>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</si>
  <si>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</si>
  <si>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</si>
  <si>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</si>
  <si>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</si>
  <si>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</si>
  <si>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</si>
  <si>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</si>
  <si>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</si>
  <si>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</si>
  <si>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</si>
  <si>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</si>
  <si>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</si>
  <si>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</si>
  <si>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</si>
  <si>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</si>
  <si>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</si>
  <si>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</si>
  <si>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</si>
  <si>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</si>
  <si>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</si>
  <si>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</si>
  <si>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</si>
  <si>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</si>
  <si>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</si>
  <si>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</si>
  <si>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</si>
  <si>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</si>
  <si>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</si>
  <si>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</si>
  <si>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</si>
  <si>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</si>
  <si>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</si>
  <si>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</si>
  <si>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</si>
  <si>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</si>
  <si>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</si>
  <si>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</si>
  <si>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</si>
  <si>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</si>
  <si>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</si>
  <si>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</si>
  <si>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</si>
  <si>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</si>
  <si>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</si>
  <si>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</si>
  <si>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</si>
  <si>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</si>
  <si>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</si>
  <si>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</si>
  <si>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</si>
  <si>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</si>
  <si>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</si>
  <si>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</si>
  <si>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</si>
  <si>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</si>
  <si>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</si>
  <si>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</si>
  <si>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</si>
  <si>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</si>
  <si>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</si>
  <si>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</si>
  <si>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</si>
  <si>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</si>
  <si>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</si>
  <si>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</si>
  <si>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</si>
  <si>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</si>
  <si>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</si>
  <si>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</si>
  <si>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</si>
  <si>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</si>
  <si>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</si>
  <si>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</si>
  <si>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</si>
  <si>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</si>
  <si>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</si>
  <si>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</si>
  <si>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</si>
  <si>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</si>
  <si>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</si>
  <si>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</si>
  <si>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</si>
  <si>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</si>
  <si>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</si>
  <si>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</si>
  <si>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</si>
  <si>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</si>
  <si>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</si>
  <si>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</si>
  <si>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</si>
  <si>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</si>
  <si>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</si>
  <si>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</si>
  <si>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</si>
  <si>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</si>
  <si>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</si>
  <si>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</si>
  <si>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</si>
  <si>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</si>
  <si>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</si>
  <si>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</si>
  <si>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</si>
  <si>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</si>
  <si>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</si>
  <si>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</si>
  <si>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</si>
  <si>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</si>
  <si>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</si>
  <si>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</si>
  <si>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</si>
  <si>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</si>
  <si>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</si>
  <si>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</si>
  <si>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</si>
  <si>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</si>
  <si>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</si>
  <si>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</si>
  <si>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</si>
  <si>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</si>
  <si>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</si>
  <si>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</si>
  <si>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</si>
  <si>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</si>
  <si>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</si>
  <si>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</si>
  <si>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</si>
  <si>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</si>
  <si>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</si>
  <si>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</si>
  <si>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</si>
  <si>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</si>
  <si>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</si>
  <si>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</si>
  <si>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</si>
  <si>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</si>
  <si>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</si>
  <si>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</si>
  <si>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</si>
  <si>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</si>
  <si>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</si>
  <si>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</si>
  <si>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</si>
  <si>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</si>
  <si>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</si>
  <si>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</si>
  <si>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</si>
  <si>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</si>
  <si>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</si>
  <si>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</si>
  <si>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</si>
  <si>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</si>
  <si>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</si>
  <si>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</si>
  <si>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</si>
  <si>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</si>
  <si>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</si>
  <si>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</si>
  <si>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</si>
  <si>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</si>
  <si>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</si>
  <si>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</si>
  <si>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</si>
  <si>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</si>
  <si>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</si>
  <si>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</si>
  <si>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</si>
  <si>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</si>
  <si>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</si>
  <si>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</si>
  <si>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</si>
  <si>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</si>
  <si>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</si>
  <si>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</si>
  <si>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</si>
  <si>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</si>
  <si>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</si>
  <si>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</si>
  <si>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</si>
  <si>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</si>
  <si>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</si>
  <si>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</si>
  <si>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</si>
  <si>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</si>
  <si>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</si>
  <si>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</si>
  <si>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</si>
  <si>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</si>
  <si>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</si>
  <si>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</si>
  <si>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</si>
  <si>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</si>
  <si>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</si>
  <si>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</si>
  <si>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</si>
  <si>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</si>
  <si>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</si>
  <si>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</si>
  <si>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</si>
  <si>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</si>
  <si>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</si>
  <si>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</si>
  <si>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</si>
  <si>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</si>
  <si>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</si>
  <si>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</si>
  <si>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</si>
  <si>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</si>
  <si>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</si>
  <si>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</si>
  <si>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</si>
  <si>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</si>
  <si>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</si>
  <si>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</si>
  <si>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</si>
  <si>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</si>
  <si>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</si>
  <si>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</si>
  <si>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</si>
  <si>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</si>
  <si>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</si>
  <si>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</si>
  <si>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</si>
  <si>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</si>
  <si>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</si>
  <si>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</si>
  <si>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</si>
  <si>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</si>
  <si>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</si>
  <si>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</si>
  <si>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</si>
  <si>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</si>
  <si>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</si>
  <si>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</si>
  <si>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</si>
  <si>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</si>
  <si>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</si>
  <si>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</si>
  <si>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</si>
  <si>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</si>
  <si>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</si>
  <si>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</si>
  <si>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</si>
  <si>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</si>
  <si>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</si>
  <si>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</si>
  <si>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</si>
  <si>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</si>
  <si>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</si>
  <si>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</si>
  <si>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</si>
  <si>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</si>
  <si>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</si>
  <si>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</si>
  <si>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</si>
  <si>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</si>
  <si>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</si>
  <si>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</si>
  <si>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</si>
  <si>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</si>
  <si>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</si>
  <si>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</si>
  <si>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</si>
  <si>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</si>
  <si>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</si>
  <si>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</si>
  <si>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</si>
  <si>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</si>
  <si>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</si>
  <si>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</si>
  <si>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</si>
  <si>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</si>
  <si>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</si>
  <si>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</si>
  <si>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</si>
  <si>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</si>
  <si>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</si>
  <si>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</si>
  <si>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</si>
  <si>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</si>
  <si>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</si>
  <si>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</si>
  <si>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</si>
  <si>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</si>
  <si>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</si>
  <si>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</si>
  <si>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</si>
  <si>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</si>
  <si>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</si>
  <si>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</si>
  <si>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</si>
  <si>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</si>
  <si>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</si>
  <si>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</si>
  <si>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</si>
  <si>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</si>
  <si>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</si>
  <si>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</si>
  <si>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</si>
  <si>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</si>
  <si>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</si>
  <si>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</si>
  <si>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</si>
  <si>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</si>
  <si>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</si>
  <si>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</si>
  <si>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</si>
  <si>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</si>
  <si>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</si>
  <si>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</si>
  <si>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</si>
  <si>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</si>
  <si>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</si>
  <si>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</si>
  <si>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</si>
  <si>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</si>
  <si>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</si>
  <si>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</si>
  <si>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</si>
  <si>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</si>
  <si>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</si>
  <si>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</si>
  <si>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</si>
  <si>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</si>
  <si>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</si>
  <si>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</si>
  <si>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</si>
  <si>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</si>
  <si>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</si>
  <si>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</si>
  <si>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</si>
  <si>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</si>
  <si>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</si>
  <si>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</si>
  <si>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</si>
  <si>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</si>
  <si>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</si>
  <si>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</si>
  <si>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</si>
  <si>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</si>
  <si>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</si>
  <si>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</si>
  <si>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</si>
  <si>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</si>
  <si>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</si>
  <si>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</si>
  <si>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</si>
  <si>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</si>
  <si>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</si>
  <si>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</si>
  <si>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</si>
  <si>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</si>
  <si>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</si>
  <si>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</si>
  <si>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</si>
  <si>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</si>
  <si>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</si>
  <si>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</si>
  <si>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</si>
  <si>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</si>
  <si>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</si>
  <si>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</si>
  <si>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</si>
  <si>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</si>
  <si>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</si>
  <si>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</si>
  <si>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</si>
  <si>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</si>
  <si>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</si>
  <si>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</si>
  <si>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</si>
  <si>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</si>
  <si>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</si>
  <si>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</si>
  <si>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</si>
  <si>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</si>
  <si>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</si>
  <si>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</si>
  <si>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</si>
  <si>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</si>
  <si>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</si>
  <si>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</si>
  <si>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</si>
  <si>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</si>
  <si>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</si>
  <si>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</si>
  <si>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</si>
  <si>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</si>
  <si>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</si>
  <si>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</si>
  <si>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</si>
  <si>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</si>
  <si>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</si>
  <si>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</si>
  <si>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</si>
  <si>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</si>
  <si>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</si>
  <si>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</si>
  <si>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</si>
  <si>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</si>
  <si>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</si>
  <si>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</si>
  <si>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</si>
  <si>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</si>
  <si>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</si>
  <si>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</si>
  <si>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</si>
  <si>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</si>
  <si>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</si>
  <si>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</si>
  <si>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</si>
  <si>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</si>
  <si>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</si>
  <si>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</si>
  <si>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</si>
  <si>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</si>
  <si>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</si>
  <si>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</si>
  <si>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</si>
  <si>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</si>
  <si>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</si>
  <si>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</si>
  <si>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</si>
  <si>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</si>
  <si>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</si>
  <si>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</si>
  <si>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</si>
  <si>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</si>
  <si>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</si>
  <si>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</si>
  <si>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</si>
  <si>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</si>
  <si>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</si>
  <si>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</si>
  <si>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</si>
  <si>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</si>
  <si>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</si>
  <si>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</si>
  <si>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</si>
  <si>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</si>
  <si>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</si>
  <si>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</si>
  <si>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</si>
  <si>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</si>
  <si>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</si>
  <si>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</si>
  <si>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</si>
  <si>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</si>
  <si>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</si>
  <si>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</si>
  <si>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</si>
  <si>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</si>
  <si>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</si>
  <si>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</si>
  <si>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</si>
  <si>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</si>
  <si>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</si>
  <si>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</si>
  <si>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</si>
  <si>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</si>
  <si>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</si>
  <si>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</si>
  <si>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</si>
  <si>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</si>
  <si>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</si>
  <si>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</si>
  <si>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</si>
  <si>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</si>
  <si>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</si>
  <si>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</si>
  <si>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</si>
  <si>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</si>
  <si>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</si>
  <si>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</si>
  <si>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</si>
  <si>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</si>
  <si>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</si>
  <si>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</si>
  <si>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</si>
  <si>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</si>
  <si>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</si>
  <si>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</si>
  <si>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</si>
  <si>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</si>
  <si>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</si>
  <si>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</si>
  <si>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</si>
  <si>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</si>
  <si>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</si>
  <si>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</si>
  <si>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</si>
  <si>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</si>
  <si>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</si>
  <si>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</si>
  <si>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</si>
  <si>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</si>
  <si>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</si>
  <si>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</si>
  <si>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</si>
  <si>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</si>
  <si>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</si>
  <si>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</si>
  <si>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</si>
  <si>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</si>
  <si>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</si>
  <si>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</si>
  <si>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</si>
  <si>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</si>
  <si>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</si>
  <si>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</si>
  <si>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</si>
  <si>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</si>
  <si>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</si>
  <si>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</si>
  <si>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</si>
  <si>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</si>
  <si>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</si>
  <si>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</si>
  <si>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</si>
  <si>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</si>
  <si>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</si>
  <si>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</si>
  <si>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</si>
  <si>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</si>
  <si>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</si>
  <si>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</si>
  <si>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</si>
  <si>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</si>
  <si>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</si>
  <si>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</si>
  <si>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</si>
  <si>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</si>
  <si>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</si>
  <si>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</si>
  <si>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</si>
  <si>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</si>
  <si>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</si>
  <si>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</si>
  <si>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</si>
  <si>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</si>
  <si>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</si>
  <si>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</si>
  <si>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</si>
  <si>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</si>
  <si>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</si>
  <si>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</si>
  <si>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</si>
  <si>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</si>
  <si>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</si>
  <si>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</si>
  <si>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</si>
  <si>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</si>
  <si>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</si>
  <si>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</si>
  <si>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</si>
  <si>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</si>
  <si>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</si>
  <si>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</si>
  <si>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</si>
  <si>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</si>
  <si>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</si>
  <si>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</si>
  <si>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</si>
  <si>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</si>
  <si>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</si>
  <si>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</si>
  <si>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</si>
  <si>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</si>
  <si>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</si>
  <si>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</si>
  <si>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</si>
  <si>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</si>
  <si>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</si>
  <si>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</si>
  <si>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</si>
  <si>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</si>
  <si>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</si>
  <si>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</si>
  <si>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</si>
  <si>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</si>
  <si>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</si>
  <si>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</si>
  <si>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</si>
  <si>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</si>
  <si>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</si>
  <si>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</si>
  <si>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</si>
  <si>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</si>
  <si>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</si>
  <si>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</si>
  <si>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</si>
  <si>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</si>
  <si>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</si>
  <si>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</si>
  <si>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</si>
  <si>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</si>
  <si>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</si>
  <si>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</si>
  <si>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</si>
  <si>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</si>
  <si>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</si>
  <si>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</si>
  <si>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</si>
  <si>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</si>
  <si>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</si>
  <si>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</si>
  <si>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</si>
  <si>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</si>
  <si>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</si>
  <si>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</si>
  <si>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</si>
  <si>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</si>
  <si>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</si>
  <si>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</si>
  <si>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</si>
  <si>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</si>
  <si>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</si>
  <si>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</si>
  <si>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</si>
  <si>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</si>
  <si>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</si>
  <si>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</si>
  <si>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</si>
  <si>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</si>
  <si>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</si>
  <si>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</si>
  <si>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</si>
  <si>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</si>
  <si>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</si>
  <si>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</si>
  <si>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</si>
  <si>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</si>
  <si>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</si>
  <si>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</si>
  <si>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</si>
  <si>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</si>
  <si>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</si>
  <si>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</si>
  <si>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</si>
  <si>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</si>
  <si>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</si>
  <si>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</si>
  <si>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</si>
  <si>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</si>
  <si>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</si>
  <si>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</si>
  <si>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</si>
  <si>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</si>
  <si>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</si>
  <si>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</si>
  <si>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</si>
  <si>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</si>
  <si>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</si>
  <si>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</si>
  <si>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</si>
  <si>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</si>
  <si>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</si>
  <si>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</si>
  <si>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</si>
  <si>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</si>
  <si>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</si>
  <si>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</si>
  <si>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</si>
  <si>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</si>
  <si>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</si>
  <si>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</si>
  <si>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</si>
  <si>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</si>
  <si>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</si>
  <si>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</si>
  <si>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</si>
  <si>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</si>
  <si>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</si>
  <si>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</si>
  <si>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</si>
  <si>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</si>
  <si>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</si>
  <si>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</si>
  <si>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</si>
  <si>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</si>
  <si>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</si>
  <si>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</si>
  <si>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</si>
  <si>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</si>
  <si>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</si>
  <si>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</si>
  <si>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</si>
  <si>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</si>
  <si>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</si>
  <si>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</si>
  <si>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</si>
  <si>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</si>
  <si>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</si>
  <si>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</si>
  <si>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</si>
  <si>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</si>
  <si>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</si>
  <si>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</si>
  <si>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</si>
  <si>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</si>
  <si>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</si>
  <si>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</si>
  <si>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</si>
  <si>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</si>
  <si>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</si>
  <si>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</si>
  <si>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</si>
  <si>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</si>
  <si>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</si>
  <si>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</si>
  <si>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</si>
  <si>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</si>
  <si>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</si>
  <si>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</si>
  <si>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</si>
  <si>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</si>
  <si>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</si>
  <si>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</si>
  <si>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</si>
  <si>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</si>
  <si>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</si>
  <si>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</si>
  <si>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</si>
  <si>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</si>
  <si>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</si>
  <si>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</si>
  <si>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</si>
  <si>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</si>
  <si>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</si>
  <si>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</si>
  <si>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</si>
  <si>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</si>
  <si>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</si>
  <si>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</si>
  <si>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</si>
  <si>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</si>
  <si>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</si>
  <si>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</si>
  <si>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</si>
  <si>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</si>
  <si>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</si>
  <si>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</si>
  <si>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</si>
  <si>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</si>
  <si>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</si>
  <si>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</si>
  <si>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</si>
  <si>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</si>
  <si>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</si>
  <si>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</si>
  <si>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</si>
  <si>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</si>
  <si>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</si>
  <si>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</si>
  <si>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</si>
  <si>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</si>
  <si>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</si>
  <si>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</si>
  <si>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</si>
  <si>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</si>
  <si>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</si>
  <si>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</si>
  <si>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</si>
  <si>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</si>
  <si>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</si>
  <si>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</si>
  <si>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</si>
  <si>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</si>
  <si>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</si>
  <si>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</si>
  <si>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</si>
  <si>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</si>
  <si>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</si>
  <si>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</si>
  <si>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</si>
  <si>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</si>
  <si>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</si>
  <si>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</si>
  <si>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</si>
  <si>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</si>
  <si>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</si>
  <si>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</si>
  <si>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</si>
  <si>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</si>
  <si>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</si>
  <si>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</si>
  <si>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</si>
  <si>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</si>
  <si>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</si>
  <si>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</si>
  <si>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</si>
  <si>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</si>
  <si>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</si>
  <si>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</si>
  <si>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</si>
  <si>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</si>
  <si>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</si>
  <si>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</si>
  <si>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</si>
  <si>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</si>
  <si>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</si>
  <si>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</si>
  <si>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</si>
  <si>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</si>
  <si>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</si>
  <si>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</si>
  <si>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</si>
  <si>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</si>
  <si>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</si>
  <si>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</si>
  <si>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</si>
  <si>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</si>
  <si>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</si>
  <si>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</si>
  <si>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</si>
  <si>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</si>
  <si>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</si>
  <si>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</si>
  <si>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</si>
  <si>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</si>
  <si>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</si>
  <si>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</si>
  <si>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</si>
  <si>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</si>
  <si>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</si>
  <si>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</si>
  <si>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</si>
  <si>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</si>
  <si>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</si>
  <si>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</si>
  <si>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</si>
  <si>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</si>
  <si>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</si>
  <si>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</si>
  <si>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</si>
  <si>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</si>
  <si>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</si>
  <si>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</si>
  <si>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</si>
  <si>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</si>
  <si>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</si>
  <si>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</si>
  <si>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</si>
  <si>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</si>
  <si>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</si>
  <si>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</si>
  <si>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</si>
  <si>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</si>
  <si>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</si>
  <si>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</si>
  <si>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</si>
  <si>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</si>
  <si>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</si>
  <si>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</si>
  <si>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</si>
  <si>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</si>
  <si>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</si>
  <si>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</si>
  <si>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</si>
  <si>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</si>
  <si>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</si>
  <si>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</si>
  <si>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</si>
  <si>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</si>
  <si>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</si>
  <si>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</si>
  <si>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</si>
  <si>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</si>
  <si>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</si>
  <si>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</si>
  <si>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</si>
  <si>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</si>
  <si>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</si>
  <si>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</si>
  <si>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</si>
  <si>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</si>
  <si>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</si>
  <si>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</si>
  <si>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</si>
  <si>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</si>
  <si>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</si>
  <si>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</si>
  <si>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</si>
  <si>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</si>
  <si>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</si>
  <si>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</si>
  <si>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</si>
  <si>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</si>
  <si>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</si>
  <si>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</si>
  <si>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</si>
  <si>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</si>
  <si>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</si>
  <si>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</si>
  <si>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</si>
  <si>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</si>
  <si>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</si>
  <si>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</si>
  <si>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</si>
  <si>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</si>
  <si>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</si>
  <si>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</si>
  <si>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</si>
  <si>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</si>
  <si>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</si>
  <si>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</si>
  <si>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</si>
  <si>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</si>
  <si>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</si>
  <si>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</si>
  <si>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</si>
  <si>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</si>
  <si>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</si>
  <si>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</si>
  <si>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</si>
  <si>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</si>
  <si>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</si>
  <si>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</si>
  <si>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</si>
  <si>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</si>
  <si>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</si>
  <si>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</si>
  <si>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</si>
  <si>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</si>
  <si>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</si>
  <si>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</si>
  <si>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</si>
  <si>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</si>
  <si>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</si>
  <si>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</si>
  <si>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</si>
  <si>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</si>
  <si>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</si>
  <si>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</si>
  <si>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</si>
  <si>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</si>
  <si>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</si>
  <si>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</si>
  <si>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</si>
  <si>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</si>
  <si>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</si>
  <si>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</si>
  <si>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</si>
  <si>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</si>
  <si>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</si>
  <si>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</si>
  <si>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</si>
  <si>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</si>
  <si>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</si>
  <si>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</si>
  <si>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</si>
  <si>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</si>
  <si>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</si>
  <si>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</si>
  <si>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</si>
  <si>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</si>
  <si>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</si>
  <si>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</si>
  <si>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</si>
  <si>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</si>
  <si>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</si>
  <si>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</si>
  <si>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</si>
  <si>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</si>
  <si>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</si>
  <si>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</si>
  <si>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</si>
  <si>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</si>
  <si>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</si>
  <si>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</si>
  <si>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</si>
  <si>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</si>
  <si>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</si>
  <si>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</si>
  <si>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</si>
  <si>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</si>
  <si>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</si>
  <si>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</si>
  <si>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</si>
  <si>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</si>
  <si>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</si>
  <si>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</si>
  <si>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</si>
  <si>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</si>
  <si>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</si>
  <si>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</si>
  <si>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</si>
  <si>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</si>
  <si>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</si>
  <si>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</si>
  <si>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</si>
  <si>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</si>
  <si>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</si>
  <si>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</si>
  <si>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</si>
  <si>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</si>
  <si>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</si>
  <si>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</si>
  <si>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</si>
  <si>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</si>
  <si>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</si>
  <si>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</si>
  <si>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</si>
  <si>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</si>
  <si>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</si>
  <si>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</si>
  <si>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</si>
  <si>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</si>
  <si>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</si>
  <si>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</si>
  <si>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</si>
  <si>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</si>
  <si>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</si>
  <si>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</si>
  <si>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</si>
  <si>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</si>
  <si>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</si>
  <si>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</si>
  <si>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</si>
  <si>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</si>
  <si>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</si>
  <si>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</si>
  <si>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</si>
  <si>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</si>
  <si>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</si>
  <si>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</si>
  <si>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</si>
  <si>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</si>
  <si>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</si>
  <si>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</si>
  <si>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</si>
  <si>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</si>
  <si>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</si>
  <si>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</si>
  <si>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</si>
  <si>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</si>
  <si>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</si>
  <si>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</si>
  <si>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</si>
  <si>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</si>
  <si>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</si>
  <si>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</si>
  <si>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</si>
  <si>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</si>
  <si>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</si>
  <si>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</si>
  <si>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</si>
  <si>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</si>
  <si>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</si>
  <si>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</si>
  <si>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</si>
  <si>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</si>
  <si>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</si>
  <si>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</si>
  <si>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</si>
  <si>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</si>
  <si>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</si>
  <si>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</si>
  <si>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</si>
  <si>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</si>
  <si>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</si>
  <si>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</si>
  <si>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</si>
  <si>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</si>
  <si>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</si>
  <si>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</si>
  <si>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</si>
  <si>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</si>
  <si>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</si>
  <si>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</si>
  <si>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</si>
  <si>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</si>
  <si>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</si>
  <si>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</si>
  <si>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</si>
  <si>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</si>
  <si>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</si>
  <si>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</si>
  <si>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</si>
  <si>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</si>
  <si>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</si>
  <si>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</si>
  <si>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</si>
  <si>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</si>
  <si>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</si>
  <si>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</si>
  <si>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</si>
  <si>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</si>
  <si>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</si>
  <si>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</si>
  <si>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</si>
  <si>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</si>
  <si>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</si>
  <si>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</si>
  <si>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</si>
  <si>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</si>
  <si>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</si>
  <si>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</si>
  <si>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</si>
  <si>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</si>
  <si>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</si>
  <si>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</si>
  <si>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</si>
  <si>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</si>
  <si>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</si>
  <si>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</si>
  <si>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</si>
  <si>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</si>
  <si>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</si>
  <si>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</si>
  <si>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</si>
  <si>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</si>
  <si>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</si>
  <si>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</si>
  <si>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</si>
  <si>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</si>
  <si>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</si>
  <si>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</si>
  <si>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</si>
  <si>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</si>
  <si>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</si>
  <si>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</si>
  <si>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</si>
  <si>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</si>
  <si>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</si>
  <si>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</si>
  <si>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</si>
  <si>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</si>
  <si>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</si>
  <si>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</si>
  <si>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</si>
  <si>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</si>
  <si>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</si>
  <si>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</si>
  <si>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</si>
  <si>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</si>
  <si>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</si>
  <si>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</si>
  <si>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</si>
  <si>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</si>
  <si>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</si>
  <si>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</si>
  <si>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</si>
  <si>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</si>
  <si>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</si>
  <si>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</si>
  <si>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</si>
  <si>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</si>
  <si>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</si>
  <si>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</si>
  <si>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</si>
  <si>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</si>
  <si>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</si>
  <si>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</si>
  <si>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</si>
  <si>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</si>
  <si>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</si>
  <si>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</si>
  <si>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</si>
  <si>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</si>
  <si>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</si>
  <si>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</si>
  <si>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</si>
  <si>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</si>
  <si>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</si>
  <si>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</si>
  <si>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</si>
  <si>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</si>
  <si>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</si>
  <si>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</si>
  <si>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</si>
  <si>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</si>
  <si>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</si>
  <si>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</si>
  <si>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</si>
  <si>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</si>
  <si>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</si>
  <si>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</si>
  <si>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</si>
  <si>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</si>
  <si>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</si>
  <si>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</si>
  <si>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</si>
  <si>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</si>
  <si>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</si>
  <si>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</si>
  <si>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</si>
  <si>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</si>
  <si>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</si>
  <si>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</si>
  <si>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</si>
  <si>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</si>
  <si>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</si>
  <si>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</si>
  <si>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</si>
  <si>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</si>
  <si>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</si>
  <si>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</si>
  <si>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</si>
  <si>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</si>
  <si>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</si>
  <si>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</si>
  <si>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</si>
  <si>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</si>
  <si>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</si>
  <si>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</si>
  <si>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</si>
  <si>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</si>
  <si>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</si>
  <si>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</si>
  <si>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</si>
  <si>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</si>
  <si>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</si>
  <si>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</si>
  <si>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</si>
  <si>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</si>
  <si>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</si>
  <si>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</si>
  <si>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</si>
  <si>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</si>
  <si>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</si>
  <si>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</si>
  <si>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</si>
  <si>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</si>
  <si>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</si>
  <si>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</si>
  <si>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</si>
  <si>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</si>
  <si>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</si>
  <si>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</si>
  <si>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</si>
  <si>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</si>
  <si>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</si>
  <si>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</si>
  <si>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</si>
  <si>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</si>
  <si>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</si>
  <si>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</si>
  <si>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</si>
  <si>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</si>
  <si>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</si>
  <si>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</si>
  <si>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</si>
  <si>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</si>
  <si>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</si>
  <si>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</si>
  <si>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</si>
  <si>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</si>
  <si>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</si>
  <si>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</si>
  <si>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</si>
  <si>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</si>
  <si>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</si>
  <si>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</si>
  <si>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</si>
  <si>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</si>
  <si>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</si>
  <si>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</si>
  <si>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</si>
  <si>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</si>
  <si>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</si>
  <si>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</si>
  <si>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</si>
  <si>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</si>
  <si>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</si>
  <si>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</si>
  <si>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</si>
  <si>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</si>
  <si>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</si>
  <si>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</si>
  <si>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</si>
  <si>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</si>
  <si>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</si>
  <si>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</si>
  <si>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</si>
  <si>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</si>
  <si>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</si>
  <si>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</si>
  <si>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</si>
  <si>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</si>
  <si>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</si>
  <si>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</si>
  <si>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</si>
  <si>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</si>
  <si>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</si>
  <si>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</si>
  <si>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</si>
  <si>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</si>
  <si>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</si>
  <si>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</si>
  <si>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</si>
  <si>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</si>
  <si>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</si>
  <si>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</si>
  <si>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</si>
  <si>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</si>
  <si>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</si>
  <si>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</si>
  <si>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</si>
  <si>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</si>
  <si>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</si>
  <si>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</si>
  <si>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</si>
  <si>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</si>
  <si>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</si>
  <si>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</si>
  <si>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</si>
  <si>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</si>
  <si>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</si>
  <si>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</si>
  <si>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</si>
  <si>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</si>
  <si>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</si>
  <si>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</si>
  <si>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</si>
  <si>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</si>
  <si>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</si>
  <si>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</si>
  <si>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</si>
  <si>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</si>
  <si>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</si>
  <si>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</si>
  <si>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</si>
  <si>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</si>
  <si>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</si>
  <si>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</si>
  <si>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</si>
  <si>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</si>
  <si>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</si>
  <si>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</si>
  <si>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</si>
  <si>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</si>
  <si>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</si>
  <si>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</si>
  <si>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</si>
  <si>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</si>
  <si>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</si>
  <si>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</si>
  <si>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</si>
  <si>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</si>
  <si>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</si>
  <si>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</si>
  <si>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</si>
  <si>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</si>
  <si>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</si>
  <si>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</si>
  <si>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</si>
  <si>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</si>
  <si>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</si>
  <si>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</si>
  <si>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</si>
  <si>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</si>
  <si>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</si>
  <si>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</si>
  <si>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</si>
  <si>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</si>
  <si>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</si>
  <si>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</si>
  <si>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</si>
  <si>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</si>
  <si>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</si>
  <si>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</si>
  <si>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</si>
  <si>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</si>
  <si>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</si>
  <si>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</si>
  <si>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</si>
  <si>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</si>
  <si>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</si>
  <si>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</si>
  <si>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</si>
  <si>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</si>
  <si>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</si>
  <si>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</si>
  <si>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</si>
  <si>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</si>
  <si>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</si>
  <si>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</si>
  <si>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</si>
  <si>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</si>
  <si>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</si>
  <si>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</si>
  <si>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</si>
  <si>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</si>
  <si>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</si>
  <si>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</si>
  <si>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</si>
  <si>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</si>
  <si>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</si>
  <si>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</si>
  <si>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</si>
  <si>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</si>
  <si>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</si>
  <si>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</si>
  <si>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</si>
  <si>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</si>
  <si>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</si>
  <si>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</si>
  <si>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</si>
  <si>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</si>
  <si>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</si>
  <si>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</si>
  <si>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</si>
  <si>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</si>
  <si>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</si>
  <si>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</si>
  <si>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</si>
  <si>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</si>
  <si>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</si>
  <si>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</si>
  <si>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</si>
  <si>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</si>
  <si>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</si>
  <si>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</si>
  <si>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</si>
  <si>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</si>
  <si>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</si>
  <si>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</si>
  <si>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</si>
  <si>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</si>
  <si>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</si>
  <si>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</si>
  <si>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</si>
  <si>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</si>
  <si>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</si>
  <si>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</si>
  <si>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</si>
  <si>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</si>
  <si>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</si>
  <si>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</si>
  <si>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</si>
  <si>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</si>
  <si>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</si>
  <si>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</si>
  <si>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</si>
  <si>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</si>
  <si>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</si>
  <si>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</si>
  <si>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</si>
  <si>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</si>
  <si>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</si>
  <si>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</si>
  <si>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</si>
  <si>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</si>
  <si>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</si>
  <si>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</si>
  <si>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</si>
  <si>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</si>
  <si>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</si>
  <si>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</si>
  <si>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</si>
  <si>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</si>
  <si>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</si>
  <si>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</si>
  <si>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</si>
  <si>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</si>
  <si>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</si>
  <si>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</si>
  <si>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</si>
  <si>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</si>
  <si>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</si>
  <si>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</si>
  <si>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</si>
  <si>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</si>
  <si>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</si>
  <si>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</si>
  <si>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</si>
  <si>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</si>
  <si>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</si>
  <si>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</si>
  <si>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</si>
  <si>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</si>
  <si>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</si>
  <si>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</si>
  <si>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</si>
  <si>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</si>
  <si>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</si>
  <si>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</si>
  <si>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</si>
  <si>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</si>
  <si>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</si>
  <si>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</si>
  <si>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</si>
  <si>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</si>
  <si>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</si>
  <si>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</si>
  <si>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</si>
  <si>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</si>
  <si>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</si>
  <si>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</si>
  <si>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</si>
  <si>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</si>
  <si>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</si>
  <si>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</si>
  <si>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</si>
  <si>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</si>
  <si>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</si>
  <si>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</si>
  <si>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</si>
  <si>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</si>
  <si>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</si>
  <si>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</si>
  <si>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</si>
  <si>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</si>
  <si>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</si>
  <si>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</si>
  <si>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</si>
  <si>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</si>
  <si>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</si>
  <si>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</si>
  <si>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</si>
  <si>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</si>
  <si>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</si>
  <si>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</si>
  <si>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</si>
  <si>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</si>
  <si>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</si>
  <si>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</si>
  <si>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</si>
  <si>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</si>
  <si>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</si>
  <si>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</si>
  <si>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</si>
  <si>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</si>
  <si>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</si>
  <si>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</si>
  <si>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</si>
  <si>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</si>
  <si>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</si>
  <si>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</si>
  <si>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</si>
  <si>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</si>
  <si>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</si>
  <si>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</si>
  <si>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</si>
  <si>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</si>
  <si>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</si>
  <si>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</si>
  <si>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</si>
  <si>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</si>
  <si>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</si>
  <si>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</si>
  <si>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</si>
  <si>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</si>
  <si>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</si>
  <si>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</si>
  <si>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</si>
  <si>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</si>
  <si>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</si>
  <si>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</si>
  <si>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</si>
  <si>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</si>
  <si>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</si>
  <si>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</si>
  <si>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</si>
  <si>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</si>
  <si>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</si>
  <si>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</si>
  <si>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</si>
  <si>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</si>
  <si>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</si>
  <si>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</si>
  <si>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</si>
  <si>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</si>
  <si>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</si>
  <si>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</si>
  <si>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</si>
  <si>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</si>
  <si>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</si>
  <si>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</si>
  <si>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</si>
  <si>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</si>
  <si>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</si>
  <si>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</si>
  <si>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</si>
  <si>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</si>
  <si>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</si>
  <si>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</si>
  <si>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</si>
  <si>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</si>
  <si>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</si>
  <si>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</si>
  <si>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</si>
  <si>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</si>
  <si>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</si>
  <si>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</si>
  <si>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</si>
  <si>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</si>
  <si>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</si>
  <si>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</si>
  <si>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</si>
  <si>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</si>
  <si>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</si>
  <si>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</si>
  <si>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</si>
  <si>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</si>
  <si>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</si>
  <si>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</si>
  <si>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</si>
  <si>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</si>
  <si>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</si>
  <si>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</si>
  <si>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</si>
  <si>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</si>
  <si>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</si>
  <si>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</si>
  <si>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</si>
  <si>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</si>
  <si>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</si>
  <si>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</si>
  <si>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</si>
  <si>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</si>
  <si>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</si>
  <si>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</si>
  <si>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</si>
  <si>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</si>
  <si>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</si>
  <si>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</si>
  <si>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</si>
  <si>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</si>
  <si>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</si>
  <si>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</si>
  <si>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</si>
  <si>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</si>
  <si>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</si>
  <si>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</si>
  <si>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</si>
  <si>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</si>
  <si>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</si>
  <si>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</si>
  <si>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</si>
  <si>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</si>
  <si>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</si>
  <si>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</si>
  <si>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</si>
  <si>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</si>
  <si>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</si>
  <si>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</si>
  <si>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</si>
  <si>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</si>
  <si>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</si>
  <si>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</si>
  <si>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</si>
  <si>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</si>
  <si>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</si>
  <si>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</si>
  <si>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</si>
  <si>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</si>
  <si>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</si>
  <si>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</si>
  <si>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</si>
  <si>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</si>
  <si>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</si>
  <si>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</si>
  <si>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</si>
  <si>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</si>
  <si>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</si>
  <si>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</si>
  <si>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</si>
  <si>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</si>
  <si>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</si>
  <si>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</si>
  <si>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</si>
  <si>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</si>
  <si>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</si>
  <si>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</si>
  <si>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</si>
  <si>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</si>
  <si>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</si>
  <si>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</si>
  <si>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</si>
  <si>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</si>
  <si>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</si>
  <si>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</si>
  <si>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</si>
  <si>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</si>
  <si>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</si>
  <si>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</si>
  <si>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</si>
  <si>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</si>
  <si>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</si>
  <si>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</si>
  <si>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</si>
  <si>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</si>
  <si>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</si>
  <si>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</si>
  <si>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</si>
  <si>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</si>
  <si>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</si>
  <si>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</si>
  <si>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</si>
  <si>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</si>
  <si>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</si>
  <si>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</si>
  <si>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</si>
  <si>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</si>
  <si>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</si>
  <si>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</si>
  <si>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</si>
  <si>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</si>
  <si>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</si>
  <si>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</si>
  <si>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</si>
  <si>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</si>
  <si>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</si>
  <si>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</si>
  <si>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</si>
  <si>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</si>
  <si>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</si>
  <si>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</si>
  <si>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</si>
  <si>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</si>
  <si>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</si>
  <si>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</si>
  <si>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</si>
  <si>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</si>
  <si>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</si>
  <si>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</si>
  <si>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</si>
  <si>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</si>
  <si>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</si>
  <si>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</si>
  <si>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</si>
  <si>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</si>
  <si>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</si>
  <si>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</si>
  <si>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</si>
  <si>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</si>
  <si>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</si>
  <si>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</si>
  <si>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</si>
  <si>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</si>
  <si>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</si>
  <si>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</si>
  <si>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</si>
  <si>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</si>
  <si>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</si>
  <si>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</si>
  <si>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</si>
  <si>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</si>
  <si>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</si>
  <si>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</si>
  <si>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</si>
  <si>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</si>
  <si>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</si>
  <si>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</si>
  <si>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</si>
  <si>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</si>
  <si>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</si>
  <si>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</si>
  <si>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</si>
  <si>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</si>
  <si>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</si>
  <si>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</si>
  <si>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</si>
  <si>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</si>
  <si>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</si>
  <si>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</si>
  <si>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</si>
  <si>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</si>
  <si>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</si>
  <si>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</si>
  <si>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</si>
  <si>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</si>
  <si>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</si>
  <si>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</si>
  <si>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</si>
  <si>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</si>
  <si>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</si>
  <si>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</si>
  <si>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</si>
  <si>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</si>
  <si>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</si>
  <si>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</si>
  <si>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</si>
  <si>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</si>
  <si>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</si>
  <si>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</si>
  <si>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</si>
  <si>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</si>
  <si>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</si>
  <si>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</si>
  <si>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</si>
  <si>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</si>
  <si>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</si>
  <si>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</si>
  <si>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</si>
  <si>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</si>
  <si>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</si>
  <si>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</si>
  <si>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</si>
  <si>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</si>
  <si>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</si>
  <si>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</si>
  <si>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</si>
  <si>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</si>
  <si>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</si>
  <si>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</si>
  <si>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</si>
  <si>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</si>
  <si>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</si>
  <si>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</si>
  <si>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</si>
  <si>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</si>
  <si>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</si>
  <si>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</si>
  <si>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</si>
  <si>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</si>
  <si>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</si>
  <si>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</si>
  <si>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</si>
  <si>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</si>
  <si>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</si>
  <si>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</si>
  <si>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</si>
  <si>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</si>
  <si>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</si>
  <si>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</si>
  <si>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</si>
  <si>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</si>
  <si>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</si>
  <si>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</si>
  <si>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</si>
  <si>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</si>
  <si>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</si>
  <si>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</si>
  <si>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</si>
  <si>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</si>
  <si>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</si>
  <si>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</si>
  <si>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</si>
  <si>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</si>
  <si>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</si>
  <si>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</si>
  <si>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</si>
  <si>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</si>
  <si>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</si>
  <si>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</si>
  <si>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</si>
  <si>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</si>
  <si>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</si>
  <si>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</si>
  <si>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</si>
  <si>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</si>
  <si>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</si>
  <si>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</si>
  <si>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</si>
  <si>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</si>
  <si>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</si>
  <si>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</si>
  <si>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</si>
  <si>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</si>
  <si>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</si>
  <si>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</si>
  <si>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</si>
  <si>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</si>
  <si>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</si>
  <si>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</si>
  <si>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</si>
  <si>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</si>
  <si>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</si>
  <si>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</si>
  <si>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</si>
  <si>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</si>
  <si>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</si>
  <si>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</si>
  <si>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</si>
  <si>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</si>
  <si>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</si>
  <si>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</si>
  <si>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</si>
  <si>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</si>
  <si>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</si>
  <si>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</si>
  <si>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</si>
  <si>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</si>
  <si>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</si>
  <si>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</si>
  <si>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</si>
  <si>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</si>
  <si>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</si>
  <si>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</si>
  <si>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</si>
  <si>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</si>
  <si>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</si>
  <si>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</si>
  <si>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</si>
  <si>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</si>
  <si>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</si>
  <si>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</si>
  <si>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</si>
  <si>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</si>
  <si>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</si>
  <si>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</si>
  <si>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</si>
  <si>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</si>
  <si>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</si>
  <si>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</si>
  <si>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</si>
  <si>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</si>
  <si>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</si>
  <si>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</si>
  <si>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</si>
  <si>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</si>
  <si>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</si>
  <si>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</si>
  <si>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</si>
  <si>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</si>
  <si>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</si>
  <si>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</si>
  <si>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</si>
  <si>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</si>
  <si>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</si>
  <si>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</si>
  <si>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</si>
  <si>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</si>
  <si>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</si>
  <si>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</si>
  <si>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</si>
  <si>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</si>
  <si>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</si>
  <si>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</si>
  <si>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</si>
  <si>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</si>
  <si>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</si>
  <si>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</si>
  <si>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</si>
  <si>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</si>
  <si>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</si>
  <si>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</si>
  <si>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</si>
  <si>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</si>
  <si>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</si>
  <si>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</si>
  <si>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</si>
  <si>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</si>
  <si>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</si>
  <si>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</si>
  <si>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</si>
  <si>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</si>
  <si>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</si>
  <si>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</si>
  <si>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</si>
  <si>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</si>
  <si>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</si>
  <si>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</si>
  <si>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</si>
  <si>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</si>
  <si>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</si>
  <si>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</si>
  <si>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</si>
  <si>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</si>
  <si>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</si>
  <si>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</si>
  <si>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</si>
  <si>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</si>
  <si>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</si>
  <si>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</si>
  <si>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</si>
  <si>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</si>
  <si>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</si>
  <si>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</si>
  <si>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</si>
  <si>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</si>
  <si>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</si>
  <si>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</si>
  <si>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</si>
  <si>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</si>
  <si>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</si>
  <si>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</si>
  <si>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</si>
  <si>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</si>
  <si>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</si>
  <si>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</si>
  <si>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</si>
  <si>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</si>
  <si>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</si>
  <si>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</si>
  <si>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</si>
  <si>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</si>
  <si>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</si>
  <si>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</si>
  <si>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</si>
  <si>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</si>
  <si>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</si>
  <si>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</si>
  <si>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</si>
  <si>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</si>
  <si>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</si>
  <si>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</si>
  <si>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</si>
  <si>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</si>
  <si>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</si>
  <si>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</si>
  <si>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</si>
  <si>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</si>
  <si>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</si>
  <si>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</si>
  <si>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</si>
  <si>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</si>
  <si>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</si>
  <si>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</si>
  <si>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</si>
  <si>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</si>
  <si>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</si>
  <si>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</si>
  <si>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</si>
  <si>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</si>
  <si>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</si>
  <si>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</si>
  <si>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</si>
  <si>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</si>
  <si>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</si>
  <si>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</si>
  <si>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</si>
  <si>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</si>
  <si>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</si>
  <si>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</si>
  <si>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</si>
  <si>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</si>
  <si>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</si>
  <si>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</si>
  <si>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</si>
  <si>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</si>
  <si>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</si>
  <si>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</si>
  <si>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</si>
  <si>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</si>
  <si>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</si>
  <si>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</si>
  <si>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</si>
  <si>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</si>
  <si>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</si>
  <si>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</si>
  <si>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</si>
  <si>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</si>
  <si>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</si>
  <si>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</si>
  <si>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</si>
  <si>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</si>
  <si>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</si>
  <si>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</si>
  <si>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</si>
  <si>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</si>
  <si>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</si>
  <si>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</si>
  <si>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</si>
  <si>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</si>
  <si>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</si>
  <si>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</si>
  <si>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</si>
  <si>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</si>
  <si>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</si>
  <si>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</si>
  <si>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</si>
  <si>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</si>
  <si>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</si>
  <si>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</si>
  <si>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</si>
  <si>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</si>
  <si>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</si>
  <si>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</si>
  <si>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</si>
  <si>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</si>
  <si>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</si>
  <si>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</si>
  <si>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</si>
  <si>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</si>
  <si>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</si>
  <si>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</si>
  <si>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</si>
  <si>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</si>
  <si>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</si>
  <si>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</si>
  <si>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</si>
  <si>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</si>
  <si>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</si>
  <si>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</si>
  <si>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</si>
  <si>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</si>
  <si>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</si>
  <si>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</si>
  <si>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</si>
  <si>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</si>
  <si>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</si>
  <si>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</si>
  <si>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</si>
  <si>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</si>
  <si>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</si>
  <si>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</si>
  <si>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</si>
  <si>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</si>
  <si>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</si>
  <si>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</si>
  <si>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</si>
  <si>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</si>
  <si>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</si>
  <si>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</si>
  <si>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</si>
  <si>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</si>
  <si>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</si>
  <si>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</si>
  <si>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</si>
  <si>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</si>
  <si>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</si>
  <si>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</si>
  <si>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</si>
  <si>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</si>
  <si>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</si>
  <si>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</si>
  <si>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</si>
  <si>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</si>
  <si>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</si>
  <si>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</si>
  <si>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</si>
  <si>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</si>
  <si>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</si>
  <si>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</si>
  <si>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</si>
  <si>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</si>
  <si>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</si>
  <si>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</si>
  <si>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</si>
  <si>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</si>
  <si>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</si>
  <si>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</si>
  <si>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</si>
  <si>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</si>
  <si>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</si>
  <si>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</si>
  <si>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</si>
  <si>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</si>
  <si>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</si>
  <si>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</si>
  <si>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</si>
  <si>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</si>
  <si>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</si>
  <si>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</si>
  <si>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</si>
  <si>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</si>
  <si>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</si>
  <si>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</si>
  <si>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</si>
  <si>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</si>
  <si>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</si>
  <si>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</si>
  <si>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</si>
  <si>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</si>
  <si>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</si>
  <si>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</si>
  <si>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</si>
  <si>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</si>
  <si>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</si>
  <si>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</si>
  <si>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</si>
  <si>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</si>
  <si>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</si>
  <si>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</si>
  <si>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</si>
  <si>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</si>
  <si>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</si>
  <si>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</si>
  <si>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</si>
  <si>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</si>
  <si>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</si>
  <si>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</si>
  <si>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</si>
  <si>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</si>
  <si>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</si>
  <si>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</si>
  <si>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</si>
  <si>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</si>
  <si>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</si>
  <si>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</si>
  <si>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</si>
  <si>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</si>
  <si>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</si>
  <si>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</si>
  <si>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</si>
  <si>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</si>
  <si>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</si>
  <si>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</si>
  <si>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</si>
  <si>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</si>
  <si>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</si>
  <si>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</si>
  <si>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</si>
  <si>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</si>
  <si>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</si>
  <si>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</si>
  <si>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</si>
  <si>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</si>
  <si>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</si>
  <si>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</si>
  <si>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</si>
  <si>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</si>
  <si>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</si>
  <si>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</si>
  <si>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</si>
  <si>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</si>
  <si>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</si>
  <si>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</si>
  <si>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</si>
  <si>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</si>
  <si>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</si>
  <si>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</si>
  <si>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</si>
  <si>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</si>
  <si>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</si>
  <si>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</si>
  <si>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</si>
  <si>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</si>
  <si>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</si>
  <si>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</si>
  <si>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</si>
  <si>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</si>
  <si>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</si>
  <si>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</si>
  <si>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</si>
  <si>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</si>
  <si>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</si>
  <si>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</si>
  <si>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</si>
  <si>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</si>
  <si>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</si>
  <si>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</si>
  <si>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</si>
  <si>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</si>
  <si>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</si>
  <si>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</si>
  <si>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</si>
  <si>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</si>
  <si>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</si>
  <si>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</si>
  <si>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</si>
  <si>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</si>
  <si>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</si>
  <si>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</si>
  <si>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</si>
  <si>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</si>
  <si>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</si>
  <si>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</si>
  <si>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</si>
  <si>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</si>
  <si>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</si>
  <si>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</si>
  <si>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</si>
  <si>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</si>
  <si>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</si>
  <si>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</si>
  <si>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</si>
  <si>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</si>
  <si>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</si>
  <si>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</si>
  <si>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</si>
  <si>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</si>
  <si>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</si>
  <si>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</si>
  <si>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</si>
  <si>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</si>
  <si>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</si>
  <si>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</si>
  <si>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</si>
  <si>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</si>
  <si>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</si>
  <si>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</si>
  <si>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</si>
  <si>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</si>
  <si>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</si>
  <si>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</si>
  <si>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</si>
  <si>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</si>
  <si>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</si>
  <si>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</si>
  <si>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</si>
  <si>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</si>
  <si>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</si>
  <si>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</si>
  <si>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</si>
  <si>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</si>
  <si>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</si>
  <si>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</si>
  <si>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</si>
  <si>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</si>
  <si>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</si>
  <si>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</si>
  <si>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</si>
  <si>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</si>
  <si>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</si>
  <si>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</si>
  <si>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</si>
  <si>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</si>
  <si>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</si>
  <si>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</si>
  <si>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</si>
  <si>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</si>
  <si>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</si>
  <si>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</si>
  <si>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</si>
  <si>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</si>
  <si>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</si>
  <si>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</si>
  <si>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</si>
  <si>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</si>
  <si>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</si>
  <si>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</si>
  <si>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</si>
  <si>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</si>
  <si>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</si>
  <si>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</si>
  <si>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</si>
  <si>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</si>
  <si>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</si>
  <si>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</si>
  <si>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</si>
  <si>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</si>
  <si>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</si>
  <si>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</si>
  <si>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</si>
  <si>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</si>
  <si>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</si>
  <si>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</si>
  <si>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</si>
  <si>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</si>
  <si>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</si>
  <si>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</si>
  <si>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</si>
  <si>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</si>
  <si>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</si>
  <si>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</si>
  <si>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</si>
  <si>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</si>
  <si>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</si>
  <si>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</si>
  <si>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</si>
  <si>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</si>
  <si>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</si>
  <si>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</si>
  <si>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</si>
  <si>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</si>
  <si>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</si>
  <si>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</si>
  <si>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</si>
  <si>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</si>
  <si>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</si>
  <si>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</si>
  <si>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</si>
  <si>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</si>
  <si>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</si>
  <si>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</si>
  <si>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</si>
  <si>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</si>
  <si>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</si>
  <si>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</si>
  <si>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</si>
  <si>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15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</si>
  <si>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</si>
  <si>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</si>
  <si>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</si>
  <si>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</si>
  <si>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</si>
  <si>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</si>
  <si>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</si>
  <si>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</si>
  <si>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</si>
  <si>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</si>
  <si>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</si>
  <si>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15 Mins</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</si>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</sst>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311.5706532407421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3.8350000002537854E-2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45974.519079166668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45974.519079166668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45974.519079166668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45974.519079166668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45974.519079166668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45974.519079166668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45974.519079166668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45974.519079166668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45974.519079166668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45974.519079166668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45974.519079166668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45974.519079166668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45974.519079166668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45974.519079166668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45974.519079166668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45974.519079166668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45974.519079166668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45974.519079166668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45974.519079166668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45974.519079166668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45974.519079166668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45974.519079166668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45974.519079166668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45974.519079166668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45974.519079166668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45974.519079166668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45974.519079166668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45974.519079166668</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45974.519079166668</v>
      </c>
      <c r="H32" s="120"/>
      <c r="I32" s="118" t="str">
        <f>IFERROR(VLOOKUP(D32,DB!A:F,6,0),"")</f>
        <v/>
      </c>
      <c r="J32" s="118" t="str">
        <f>IFERROR(VLOOKUP(D32,DB!A:G,7,0),"")</f>
        <v/>
      </c>
      <c r="K32" s="122"/>
      <c r="L32" s="123" t="str">
        <f>IFERROR(VLOOKUP(D32,DB!A:I,9,0),"")</f>
        <v/>
      </c>
    </row>
    <row r="33" spans="1:12" ht="15" customHeight="1">
      <c r="A33" s="151"/>
      <c r="B33" s="152" t="str">
        <f>IFERROR(VLOOKUP(D33,DB!A:K,11,0),"")</f>
        <v/>
      </c>
      <c r="C33" s="152"/>
      <c r="D33" s="152"/>
      <c r="E33" s="153"/>
      <c r="F33" s="149"/>
      <c r="G33" s="154">
        <f ca="1">IFERROR(NOW()-F33,"")</f>
        <v>45974.519079166668</v>
      </c>
      <c r="H33" s="149"/>
      <c r="I33" s="152" t="str">
        <f>IFERROR(VLOOKUP(D33,DB!A:F,6,0),"")</f>
        <v/>
      </c>
      <c r="J33" s="152" t="str">
        <f>IFERROR(VLOOKUP(D33,DB!A:G,7,0),"")</f>
        <v/>
      </c>
      <c r="K33" s="155"/>
      <c r="L33" s="156" t="str">
        <f>IFERROR(VLOOKUP(D33,DB!A:I,9,0),"")</f>
        <v/>
      </c>
    </row>
    <row r="34" spans="1:12" ht="15" customHeight="1">
      <c r="A34" s="151"/>
      <c r="B34" s="152" t="str">
        <f>IFERROR(VLOOKUP(D34,DB!A:K,11,0),"")</f>
        <v/>
      </c>
      <c r="C34" s="152"/>
      <c r="D34" s="152"/>
      <c r="E34" s="153"/>
      <c r="F34" s="149"/>
      <c r="G34" s="154">
        <f ca="1">IFERROR(NOW()-F34,"")</f>
        <v>45974.519079166668</v>
      </c>
      <c r="H34" s="149"/>
      <c r="I34" s="152" t="str">
        <f>IFERROR(VLOOKUP(D34,DB!A:F,6,0),"")</f>
        <v/>
      </c>
      <c r="J34" s="152" t="str">
        <f>IFERROR(VLOOKUP(D34,DB!A:G,7,0),"")</f>
        <v/>
      </c>
      <c r="K34" s="155"/>
      <c r="L34" s="156" t="str">
        <f>IFERROR(VLOOKUP(D34,DB!A:I,9,0),"")</f>
        <v/>
      </c>
    </row>
    <row r="35" spans="1:12" ht="15" customHeight="1">
      <c r="A35" s="151"/>
      <c r="B35" s="152" t="str">
        <f>IFERROR(VLOOKUP(D35,DB!A:K,11,0),"")</f>
        <v/>
      </c>
      <c r="C35" s="152"/>
      <c r="D35" s="152"/>
      <c r="E35" s="153"/>
      <c r="F35" s="149"/>
      <c r="G35" s="154">
        <f ca="1">IFERROR(NOW()-F35,"")</f>
        <v>45974.519079166668</v>
      </c>
      <c r="H35" s="149"/>
      <c r="I35" s="152" t="str">
        <f>IFERROR(VLOOKUP(D35,DB!A:F,6,0),"")</f>
        <v/>
      </c>
      <c r="J35" s="152" t="str">
        <f>IFERROR(VLOOKUP(D35,DB!A:G,7,0),"")</f>
        <v/>
      </c>
      <c r="K35" s="155"/>
      <c r="L35" s="156" t="str">
        <f>IFERROR(VLOOKUP(D35,DB!A:I,9,0),"")</f>
        <v/>
      </c>
    </row>
    <row r="36" spans="1:12" ht="15" customHeight="1">
      <c r="A36" s="151"/>
      <c r="B36" s="152" t="str">
        <f>IFERROR(VLOOKUP(D36,DB!A:K,11,0),"")</f>
        <v/>
      </c>
      <c r="C36" s="152"/>
      <c r="D36" s="152"/>
      <c r="E36" s="153"/>
      <c r="F36" s="149"/>
      <c r="G36" s="154">
        <f ca="1">IFERROR(NOW()-F36,"")</f>
        <v>45974.519079166668</v>
      </c>
      <c r="H36" s="149"/>
      <c r="I36" s="152" t="str">
        <f>IFERROR(VLOOKUP(D36,DB!A:F,6,0),"")</f>
        <v/>
      </c>
      <c r="J36" s="152" t="str">
        <f>IFERROR(VLOOKUP(D36,DB!A:G,7,0),"")</f>
        <v/>
      </c>
      <c r="K36" s="155"/>
      <c r="L36" s="156" t="str">
        <f>IFERROR(VLOOKUP(D36,DB!A:I,9,0),"")</f>
        <v/>
      </c>
    </row>
    <row r="37" spans="1:12" ht="15" customHeight="1">
      <c r="A37" s="151"/>
      <c r="B37" s="152" t="str">
        <f>IFERROR(VLOOKUP(D37,DB!A:K,11,0),"")</f>
        <v/>
      </c>
      <c r="C37" s="152"/>
      <c r="D37" s="152"/>
      <c r="E37" s="153"/>
      <c r="F37" s="149"/>
      <c r="G37" s="154">
        <f ca="1">IFERROR(NOW()-F37,"")</f>
        <v>45974.519079166668</v>
      </c>
      <c r="H37" s="149"/>
      <c r="I37" s="152" t="str">
        <f>IFERROR(VLOOKUP(D37,DB!A:F,6,0),"")</f>
        <v/>
      </c>
      <c r="J37" s="152" t="str">
        <f>IFERROR(VLOOKUP(D37,DB!A:G,7,0),"")</f>
        <v/>
      </c>
      <c r="K37" s="155"/>
      <c r="L37" s="156" t="str">
        <f>IFERROR(VLOOKUP(D37,DB!A:I,9,0),"")</f>
        <v/>
      </c>
    </row>
    <row r="38" spans="1:12" ht="15" customHeight="1">
      <c r="A38" s="151"/>
      <c r="B38" s="152" t="str">
        <f>IFERROR(VLOOKUP(D38,DB!A:K,11,0),"")</f>
        <v/>
      </c>
      <c r="C38" s="152"/>
      <c r="D38" s="152"/>
      <c r="E38" s="153"/>
      <c r="F38" s="149"/>
      <c r="G38" s="154">
        <f ca="1">IFERROR(NOW()-F38,"")</f>
        <v>45974.519079166668</v>
      </c>
      <c r="H38" s="149"/>
      <c r="I38" s="152" t="str">
        <f>IFERROR(VLOOKUP(D38,DB!A:F,6,0),"")</f>
        <v/>
      </c>
      <c r="J38" s="152" t="str">
        <f>IFERROR(VLOOKUP(D38,DB!A:G,7,0),"")</f>
        <v/>
      </c>
      <c r="K38" s="155"/>
      <c r="L38" s="156" t="str">
        <f>IFERROR(VLOOKUP(D38,DB!A:I,9,0),"")</f>
        <v/>
      </c>
    </row>
    <row r="39" spans="1:12" ht="15" customHeight="1">
      <c r="A39" s="151"/>
      <c r="B39" s="152" t="str">
        <f>IFERROR(VLOOKUP(D39,DB!A:K,11,0),"")</f>
        <v/>
      </c>
      <c r="C39" s="152"/>
      <c r="D39" s="152"/>
      <c r="E39" s="153"/>
      <c r="F39" s="149"/>
      <c r="G39" s="154">
        <f ca="1">IFERROR(NOW()-F39,"")</f>
        <v>45974.519079166668</v>
      </c>
      <c r="H39" s="149"/>
      <c r="I39" s="152" t="str">
        <f>IFERROR(VLOOKUP(D39,DB!A:F,6,0),"")</f>
        <v/>
      </c>
      <c r="J39" s="152" t="str">
        <f>IFERROR(VLOOKUP(D39,DB!A:G,7,0),"")</f>
        <v/>
      </c>
      <c r="K39" s="155"/>
      <c r="L39" s="156" t="str">
        <f>IFERROR(VLOOKUP(D39,DB!A:I,9,0),"")</f>
        <v/>
      </c>
    </row>
    <row r="40" spans="1:12" ht="15" customHeight="1">
      <c r="A40" s="151"/>
      <c r="B40" s="152" t="str">
        <f>IFERROR(VLOOKUP(D40,DB!A:K,11,0),"")</f>
        <v/>
      </c>
      <c r="C40" s="152"/>
      <c r="D40" s="152"/>
      <c r="E40" s="153"/>
      <c r="F40" s="149"/>
      <c r="G40" s="154">
        <f ca="1">IFERROR(NOW()-F40,"")</f>
        <v>45974.519079166668</v>
      </c>
      <c r="H40" s="149"/>
      <c r="I40" s="152" t="str">
        <f>IFERROR(VLOOKUP(D40,DB!A:F,6,0),"")</f>
        <v/>
      </c>
      <c r="J40" s="152" t="str">
        <f>IFERROR(VLOOKUP(D40,DB!A:G,7,0),"")</f>
        <v/>
      </c>
      <c r="K40" s="155"/>
      <c r="L40" s="156" t="str">
        <f>IFERROR(VLOOKUP(D40,DB!A:I,9,0),"")</f>
        <v/>
      </c>
    </row>
    <row r="41" spans="1:12" ht="15" customHeight="1">
      <c r="A41" s="151"/>
      <c r="B41" s="152" t="str">
        <f>IFERROR(VLOOKUP(D41,DB!A:K,11,0),"")</f>
        <v/>
      </c>
      <c r="C41" s="152"/>
      <c r="D41" s="152"/>
      <c r="E41" s="153"/>
      <c r="F41" s="149"/>
      <c r="G41" s="154">
        <f ca="1">IFERROR(NOW()-F41,"")</f>
        <v>45974.519079166668</v>
      </c>
      <c r="H41" s="149"/>
      <c r="I41" s="152" t="str">
        <f>IFERROR(VLOOKUP(D41,DB!A:F,6,0),"")</f>
        <v/>
      </c>
      <c r="J41" s="152" t="str">
        <f>IFERROR(VLOOKUP(D41,DB!A:G,7,0),"")</f>
        <v/>
      </c>
      <c r="K41" s="155"/>
      <c r="L41" s="156" t="str">
        <f>IFERROR(VLOOKUP(D41,DB!A:I,9,0),"")</f>
        <v/>
      </c>
    </row>
    <row r="42" spans="1:12" ht="15" customHeight="1">
      <c r="A42" s="151"/>
      <c r="B42" s="152" t="str">
        <f>IFERROR(VLOOKUP(D42,DB!A:K,11,0),"")</f>
        <v/>
      </c>
      <c r="C42" s="152"/>
      <c r="D42" s="152"/>
      <c r="E42" s="153"/>
      <c r="F42" s="149"/>
      <c r="G42" s="154">
        <f ca="1">IFERROR(NOW()-F42,"")</f>
        <v>45974.519079166668</v>
      </c>
      <c r="H42" s="149"/>
      <c r="I42" s="152" t="str">
        <f>IFERROR(VLOOKUP(D42,DB!A:F,6,0),"")</f>
        <v/>
      </c>
      <c r="J42" s="152" t="str">
        <f>IFERROR(VLOOKUP(D42,DB!A:G,7,0),"")</f>
        <v/>
      </c>
      <c r="K42" s="155"/>
      <c r="L42" s="156" t="str">
        <f>IFERROR(VLOOKUP(D42,DB!A:I,9,0),"")</f>
        <v/>
      </c>
    </row>
    <row r="43" spans="1:12" ht="15" customHeight="1">
      <c r="A43" s="151"/>
      <c r="B43" s="152" t="str">
        <f>IFERROR(VLOOKUP(D43,DB!A:K,11,0),"")</f>
        <v/>
      </c>
      <c r="C43" s="152"/>
      <c r="D43" s="152"/>
      <c r="E43" s="153"/>
      <c r="F43" s="149"/>
      <c r="G43" s="154">
        <f ca="1">IFERROR(NOW()-F43,"")</f>
        <v>45974.519079166668</v>
      </c>
      <c r="H43" s="149"/>
      <c r="I43" s="152" t="str">
        <f>IFERROR(VLOOKUP(D43,DB!A:F,6,0),"")</f>
        <v/>
      </c>
      <c r="J43" s="152" t="str">
        <f>IFERROR(VLOOKUP(D43,DB!A:G,7,0),"")</f>
        <v/>
      </c>
      <c r="K43" s="155"/>
      <c r="L43" s="156" t="str">
        <f>IFERROR(VLOOKUP(D43,DB!A:I,9,0),"")</f>
        <v/>
      </c>
    </row>
    <row r="44" spans="1:12" ht="15" customHeight="1">
      <c r="A44" s="151"/>
      <c r="B44" s="152" t="str">
        <f>IFERROR(VLOOKUP(D44,DB!A:K,11,0),"")</f>
        <v/>
      </c>
      <c r="C44" s="152"/>
      <c r="D44" s="152"/>
      <c r="E44" s="153"/>
      <c r="F44" s="149"/>
      <c r="G44" s="154">
        <f ca="1">IFERROR(NOW()-F44,"")</f>
        <v>45974.519079166668</v>
      </c>
      <c r="H44" s="149"/>
      <c r="I44" s="152" t="str">
        <f>IFERROR(VLOOKUP(D44,DB!A:F,6,0),"")</f>
        <v/>
      </c>
      <c r="J44" s="152" t="str">
        <f>IFERROR(VLOOKUP(D44,DB!A:G,7,0),"")</f>
        <v/>
      </c>
      <c r="K44" s="155"/>
      <c r="L44" s="156" t="str">
        <f>IFERROR(VLOOKUP(D44,DB!A:I,9,0),"")</f>
        <v/>
      </c>
    </row>
    <row r="45" spans="1:12" ht="15" customHeight="1">
      <c r="A45" s="151"/>
      <c r="B45" s="152" t="str">
        <f>IFERROR(VLOOKUP(D45,DB!A:K,11,0),"")</f>
        <v/>
      </c>
      <c r="C45" s="152"/>
      <c r="D45" s="152"/>
      <c r="E45" s="153"/>
      <c r="F45" s="149"/>
      <c r="G45" s="154">
        <f ca="1">IFERROR(NOW()-F45,"")</f>
        <v>45974.519079166668</v>
      </c>
      <c r="H45" s="149"/>
      <c r="I45" s="152" t="str">
        <f>IFERROR(VLOOKUP(D45,DB!A:F,6,0),"")</f>
        <v/>
      </c>
      <c r="J45" s="152" t="str">
        <f>IFERROR(VLOOKUP(D45,DB!A:G,7,0),"")</f>
        <v/>
      </c>
      <c r="K45" s="155"/>
      <c r="L45" s="156" t="str">
        <f>IFERROR(VLOOKUP(D45,DB!A:I,9,0),"")</f>
        <v/>
      </c>
    </row>
    <row r="46" spans="1:12" ht="15" customHeight="1">
      <c r="A46" s="151"/>
      <c r="B46" s="152" t="str">
        <f>IFERROR(VLOOKUP(D46,DB!A:K,11,0),"")</f>
        <v/>
      </c>
      <c r="C46" s="152"/>
      <c r="D46" s="152"/>
      <c r="E46" s="153"/>
      <c r="F46" s="149"/>
      <c r="G46" s="154">
        <f ca="1">IFERROR(NOW()-F46,"")</f>
        <v>45974.519079166668</v>
      </c>
      <c r="H46" s="149"/>
      <c r="I46" s="152" t="str">
        <f>IFERROR(VLOOKUP(D46,DB!A:F,6,0),"")</f>
        <v/>
      </c>
      <c r="J46" s="152" t="str">
        <f>IFERROR(VLOOKUP(D46,DB!A:G,7,0),"")</f>
        <v/>
      </c>
      <c r="K46" s="155"/>
      <c r="L46" s="156" t="str">
        <f>IFERROR(VLOOKUP(D46,DB!A:I,9,0),"")</f>
        <v/>
      </c>
    </row>
    <row r="47" spans="1:12" ht="15" customHeight="1">
      <c r="A47" s="151"/>
      <c r="B47" s="152" t="str">
        <f>IFERROR(VLOOKUP(D47,DB!A:K,11,0),"")</f>
        <v/>
      </c>
      <c r="C47" s="152"/>
      <c r="D47" s="152"/>
      <c r="E47" s="153"/>
      <c r="F47" s="149"/>
      <c r="G47" s="154">
        <f ca="1">IFERROR(NOW()-F47,"")</f>
        <v>45974.519079166668</v>
      </c>
      <c r="H47" s="149"/>
      <c r="I47" s="152" t="str">
        <f>IFERROR(VLOOKUP(D47,DB!A:F,6,0),"")</f>
        <v/>
      </c>
      <c r="J47" s="152" t="str">
        <f>IFERROR(VLOOKUP(D47,DB!A:G,7,0),"")</f>
        <v/>
      </c>
      <c r="K47" s="155"/>
      <c r="L47" s="156" t="str">
        <f>IFERROR(VLOOKUP(D47,DB!A:I,9,0),"")</f>
        <v/>
      </c>
    </row>
    <row r="48" spans="1:12" ht="15" customHeight="1">
      <c r="A48" s="151"/>
      <c r="B48" s="152" t="str">
        <f>IFERROR(VLOOKUP(D48,DB!A:K,11,0),"")</f>
        <v/>
      </c>
      <c r="C48" s="152"/>
      <c r="D48" s="152"/>
      <c r="E48" s="153"/>
      <c r="F48" s="149"/>
      <c r="G48" s="154">
        <f ca="1">IFERROR(NOW()-F48,"")</f>
        <v>45974.519079166668</v>
      </c>
      <c r="H48" s="149"/>
      <c r="I48" s="152" t="str">
        <f>IFERROR(VLOOKUP(D48,DB!A:F,6,0),"")</f>
        <v/>
      </c>
      <c r="J48" s="152" t="str">
        <f>IFERROR(VLOOKUP(D48,DB!A:G,7,0),"")</f>
        <v/>
      </c>
      <c r="K48" s="155"/>
      <c r="L48" s="156" t="str">
        <f>IFERROR(VLOOKUP(D48,DB!A:I,9,0),"")</f>
        <v/>
      </c>
    </row>
    <row r="49" spans="1:12" ht="15" customHeight="1">
      <c r="A49" s="151"/>
      <c r="B49" s="152" t="str">
        <f>IFERROR(VLOOKUP(D49,DB!A:K,11,0),"")</f>
        <v/>
      </c>
      <c r="C49" s="152"/>
      <c r="D49" s="152"/>
      <c r="E49" s="153"/>
      <c r="F49" s="149"/>
      <c r="G49" s="154">
        <f ca="1">IFERROR(NOW()-F49,"")</f>
        <v>45974.519079166668</v>
      </c>
      <c r="H49" s="149"/>
      <c r="I49" s="152" t="str">
        <f>IFERROR(VLOOKUP(D49,DB!A:F,6,0),"")</f>
        <v/>
      </c>
      <c r="J49" s="152" t="str">
        <f>IFERROR(VLOOKUP(D49,DB!A:G,7,0),"")</f>
        <v/>
      </c>
      <c r="K49" s="155"/>
      <c r="L49" s="156" t="str">
        <f>IFERROR(VLOOKUP(D49,DB!A:I,9,0),"")</f>
        <v/>
      </c>
    </row>
    <row r="50" spans="1:12" ht="15" customHeight="1">
      <c r="A50" s="151"/>
      <c r="B50" s="152" t="str">
        <f>IFERROR(VLOOKUP(D50,DB!A:K,11,0),"")</f>
        <v/>
      </c>
      <c r="C50" s="152"/>
      <c r="D50" s="152"/>
      <c r="E50" s="153"/>
      <c r="F50" s="149"/>
      <c r="G50" s="154">
        <f ca="1">IFERROR(NOW()-F50,"")</f>
        <v>45974.519079166668</v>
      </c>
      <c r="H50" s="149"/>
      <c r="I50" s="152" t="str">
        <f>IFERROR(VLOOKUP(D50,DB!A:F,6,0),"")</f>
        <v/>
      </c>
      <c r="J50" s="152" t="str">
        <f>IFERROR(VLOOKUP(D50,DB!A:G,7,0),"")</f>
        <v/>
      </c>
      <c r="K50" s="155"/>
      <c r="L50" s="156" t="str">
        <f>IFERROR(VLOOKUP(D50,DB!A:I,9,0),"")</f>
        <v/>
      </c>
    </row>
    <row r="51" spans="1:12" ht="15" customHeight="1">
      <c r="A51" s="151"/>
      <c r="B51" s="152" t="str">
        <f>IFERROR(VLOOKUP(D51,DB!A:K,11,0),"")</f>
        <v/>
      </c>
      <c r="C51" s="152"/>
      <c r="D51" s="152"/>
      <c r="E51" s="153"/>
      <c r="F51" s="149"/>
      <c r="G51" s="154">
        <f ca="1">IFERROR(NOW()-F51,"")</f>
        <v>45974.519079166668</v>
      </c>
      <c r="H51" s="149"/>
      <c r="I51" s="152" t="str">
        <f>IFERROR(VLOOKUP(D51,DB!A:F,6,0),"")</f>
        <v/>
      </c>
      <c r="J51" s="152" t="str">
        <f>IFERROR(VLOOKUP(D51,DB!A:G,7,0),"")</f>
        <v/>
      </c>
      <c r="K51" s="155"/>
      <c r="L51" s="156" t="str">
        <f>IFERROR(VLOOKUP(D51,DB!A:I,9,0),"")</f>
        <v/>
      </c>
    </row>
    <row r="52" spans="1:12" ht="15" customHeight="1">
      <c r="A52" s="151"/>
      <c r="B52" s="152" t="str">
        <f>IFERROR(VLOOKUP(D52,DB!A:K,11,0),"")</f>
        <v/>
      </c>
      <c r="C52" s="152"/>
      <c r="D52" s="152"/>
      <c r="E52" s="153"/>
      <c r="F52" s="149"/>
      <c r="G52" s="154">
        <f ca="1">IFERROR(NOW()-F52,"")</f>
        <v>45974.519079166668</v>
      </c>
      <c r="H52" s="149"/>
      <c r="I52" s="152" t="str">
        <f>IFERROR(VLOOKUP(D52,DB!A:F,6,0),"")</f>
        <v/>
      </c>
      <c r="J52" s="152" t="str">
        <f>IFERROR(VLOOKUP(D52,DB!A:G,7,0),"")</f>
        <v/>
      </c>
      <c r="K52" s="155"/>
      <c r="L52" s="156" t="str">
        <f>IFERROR(VLOOKUP(D52,DB!A:I,9,0),"")</f>
        <v/>
      </c>
    </row>
    <row r="53" spans="1:12" ht="15" customHeight="1">
      <c r="A53" s="151"/>
      <c r="B53" s="152" t="str">
        <f>IFERROR(VLOOKUP(D53,DB!A:K,11,0),"")</f>
        <v/>
      </c>
      <c r="C53" s="152"/>
      <c r="D53" s="152"/>
      <c r="E53" s="153"/>
      <c r="F53" s="149"/>
      <c r="G53" s="154">
        <f ca="1">IFERROR(NOW()-F53,"")</f>
        <v>45974.519079166668</v>
      </c>
      <c r="H53" s="149"/>
      <c r="I53" s="152" t="str">
        <f>IFERROR(VLOOKUP(D53,DB!A:F,6,0),"")</f>
        <v/>
      </c>
      <c r="J53" s="152" t="str">
        <f>IFERROR(VLOOKUP(D53,DB!A:G,7,0),"")</f>
        <v/>
      </c>
      <c r="K53" s="155"/>
      <c r="L53" s="156" t="str">
        <f>IFERROR(VLOOKUP(D53,DB!A:I,9,0),"")</f>
        <v/>
      </c>
    </row>
    <row r="54" spans="1:12" ht="15" customHeight="1">
      <c r="A54" s="151"/>
      <c r="B54" s="152" t="str">
        <f>IFERROR(VLOOKUP(D54,DB!A:K,11,0),"")</f>
        <v/>
      </c>
      <c r="C54" s="152"/>
      <c r="D54" s="152"/>
      <c r="E54" s="153"/>
      <c r="F54" s="149"/>
      <c r="G54" s="154">
        <f ca="1">IFERROR(NOW()-F54,"")</f>
        <v>45974.519079166668</v>
      </c>
      <c r="H54" s="149"/>
      <c r="I54" s="152" t="str">
        <f>IFERROR(VLOOKUP(D54,DB!A:F,6,0),"")</f>
        <v/>
      </c>
      <c r="J54" s="152" t="str">
        <f>IFERROR(VLOOKUP(D54,DB!A:G,7,0),"")</f>
        <v/>
      </c>
      <c r="K54" s="155"/>
      <c r="L54" s="156" t="str">
        <f>IFERROR(VLOOKUP(D54,DB!A:I,9,0),"")</f>
        <v/>
      </c>
    </row>
    <row r="55" spans="1:12" ht="15" customHeight="1">
      <c r="A55" s="151"/>
      <c r="B55" s="152" t="str">
        <f>IFERROR(VLOOKUP(D55,DB!A:K,11,0),"")</f>
        <v/>
      </c>
      <c r="C55" s="152"/>
      <c r="D55" s="152"/>
      <c r="E55" s="153"/>
      <c r="F55" s="149"/>
      <c r="G55" s="154">
        <f ca="1">IFERROR(NOW()-F55,"")</f>
        <v>45974.519079166668</v>
      </c>
      <c r="H55" s="149"/>
      <c r="I55" s="152" t="str">
        <f>IFERROR(VLOOKUP(D55,DB!A:F,6,0),"")</f>
        <v/>
      </c>
      <c r="J55" s="152" t="str">
        <f>IFERROR(VLOOKUP(D55,DB!A:G,7,0),"")</f>
        <v/>
      </c>
      <c r="K55" s="155"/>
      <c r="L55" s="156" t="str">
        <f>IFERROR(VLOOKUP(D55,DB!A:I,9,0),"")</f>
        <v/>
      </c>
    </row>
    <row r="56" spans="1:12" ht="15" customHeight="1">
      <c r="A56" s="151"/>
      <c r="B56" s="152" t="str">
        <f>IFERROR(VLOOKUP(D56,DB!A:K,11,0),"")</f>
        <v/>
      </c>
      <c r="C56" s="152"/>
      <c r="D56" s="152"/>
      <c r="E56" s="153"/>
      <c r="F56" s="149"/>
      <c r="G56" s="154">
        <f ca="1">IFERROR(NOW()-F56,"")</f>
        <v>45974.519079166668</v>
      </c>
      <c r="H56" s="149"/>
      <c r="I56" s="152" t="str">
        <f>IFERROR(VLOOKUP(D56,DB!A:F,6,0),"")</f>
        <v/>
      </c>
      <c r="J56" s="152" t="str">
        <f>IFERROR(VLOOKUP(D56,DB!A:G,7,0),"")</f>
        <v/>
      </c>
      <c r="K56" s="155"/>
      <c r="L56" s="156" t="str">
        <f>IFERROR(VLOOKUP(D56,DB!A:I,9,0),"")</f>
        <v/>
      </c>
    </row>
    <row r="57" spans="1:12" ht="15" customHeight="1">
      <c r="A57" s="151"/>
      <c r="B57" s="152" t="str">
        <f>IFERROR(VLOOKUP(D57,DB!A:K,11,0),"")</f>
        <v/>
      </c>
      <c r="C57" s="152"/>
      <c r="D57" s="152"/>
      <c r="E57" s="153"/>
      <c r="F57" s="149"/>
      <c r="G57" s="154">
        <f ca="1">IFERROR(NOW()-F57,"")</f>
        <v>45974.519079166668</v>
      </c>
      <c r="H57" s="149"/>
      <c r="I57" s="152" t="str">
        <f>IFERROR(VLOOKUP(D57,DB!A:F,6,0),"")</f>
        <v/>
      </c>
      <c r="J57" s="152" t="str">
        <f>IFERROR(VLOOKUP(D57,DB!A:G,7,0),"")</f>
        <v/>
      </c>
      <c r="K57" s="155"/>
      <c r="L57" s="156" t="str">
        <f>IFERROR(VLOOKUP(D57,DB!A:I,9,0),"")</f>
        <v/>
      </c>
    </row>
    <row r="58" spans="1:12" ht="15" customHeight="1">
      <c r="A58" s="151"/>
      <c r="B58" s="152" t="str">
        <f>IFERROR(VLOOKUP(D58,DB!A:K,11,0),"")</f>
        <v/>
      </c>
      <c r="C58" s="152"/>
      <c r="D58" s="152"/>
      <c r="E58" s="153"/>
      <c r="F58" s="149"/>
      <c r="G58" s="154">
        <f ca="1">IFERROR(NOW()-F58,"")</f>
        <v>45974.519079166668</v>
      </c>
      <c r="H58" s="149"/>
      <c r="I58" s="152" t="str">
        <f>IFERROR(VLOOKUP(D58,DB!A:F,6,0),"")</f>
        <v/>
      </c>
      <c r="J58" s="152" t="str">
        <f>IFERROR(VLOOKUP(D58,DB!A:G,7,0),"")</f>
        <v/>
      </c>
      <c r="K58" s="155"/>
      <c r="L58" s="156" t="str">
        <f>IFERROR(VLOOKUP(D58,DB!A:I,9,0),"")</f>
        <v/>
      </c>
    </row>
    <row r="59" spans="1:12" ht="15" customHeight="1">
      <c r="A59" s="151"/>
      <c r="B59" s="152" t="str">
        <f>IFERROR(VLOOKUP(D59,DB!A:K,11,0),"")</f>
        <v/>
      </c>
      <c r="C59" s="152"/>
      <c r="D59" s="152"/>
      <c r="E59" s="153"/>
      <c r="F59" s="149"/>
      <c r="G59" s="154">
        <f ca="1">IFERROR(NOW()-F59,"")</f>
        <v>45974.519079166668</v>
      </c>
      <c r="H59" s="149"/>
      <c r="I59" s="152" t="str">
        <f>IFERROR(VLOOKUP(D59,DB!A:F,6,0),"")</f>
        <v/>
      </c>
      <c r="J59" s="152" t="str">
        <f>IFERROR(VLOOKUP(D59,DB!A:G,7,0),"")</f>
        <v/>
      </c>
      <c r="K59" s="155"/>
      <c r="L59" s="156" t="str">
        <f>IFERROR(VLOOKUP(D59,DB!A:I,9,0),"")</f>
        <v/>
      </c>
    </row>
    <row r="60" spans="1:12" ht="15" customHeight="1">
      <c r="A60" s="151"/>
      <c r="B60" s="152" t="str">
        <f>IFERROR(VLOOKUP(D60,DB!A:K,11,0),"")</f>
        <v/>
      </c>
      <c r="C60" s="152"/>
      <c r="D60" s="152"/>
      <c r="E60" s="153"/>
      <c r="F60" s="149"/>
      <c r="G60" s="154">
        <f ca="1">IFERROR(NOW()-F60,"")</f>
        <v>45974.519079166668</v>
      </c>
      <c r="H60" s="149"/>
      <c r="I60" s="152" t="str">
        <f>IFERROR(VLOOKUP(D60,DB!A:F,6,0),"")</f>
        <v/>
      </c>
      <c r="J60" s="152" t="str">
        <f>IFERROR(VLOOKUP(D60,DB!A:G,7,0),"")</f>
        <v/>
      </c>
      <c r="K60" s="155"/>
      <c r="L60" s="156" t="str">
        <f>IFERROR(VLOOKUP(D60,DB!A:I,9,0),"")</f>
        <v/>
      </c>
    </row>
    <row r="61" spans="1:12" ht="15" customHeight="1">
      <c r="A61" s="151"/>
      <c r="B61" s="152" t="str">
        <f>IFERROR(VLOOKUP(D61,DB!A:K,11,0),"")</f>
        <v/>
      </c>
      <c r="C61" s="152"/>
      <c r="D61" s="152"/>
      <c r="E61" s="153"/>
      <c r="F61" s="149"/>
      <c r="G61" s="154">
        <f ca="1">IFERROR(NOW()-F61,"")</f>
        <v>45974.519079166668</v>
      </c>
      <c r="H61" s="149"/>
      <c r="I61" s="152" t="str">
        <f>IFERROR(VLOOKUP(D61,DB!A:F,6,0),"")</f>
        <v/>
      </c>
      <c r="J61" s="152" t="str">
        <f>IFERROR(VLOOKUP(D61,DB!A:G,7,0),"")</f>
        <v/>
      </c>
      <c r="K61" s="155"/>
      <c r="L61" s="156" t="str">
        <f>IFERROR(VLOOKUP(D61,DB!A:I,9,0),"")</f>
        <v/>
      </c>
    </row>
    <row r="62" spans="1:12" ht="15" customHeight="1">
      <c r="A62" s="151"/>
      <c r="B62" s="152" t="str">
        <f>IFERROR(VLOOKUP(D62,DB!A:K,11,0),"")</f>
        <v/>
      </c>
      <c r="C62" s="152"/>
      <c r="D62" s="152"/>
      <c r="E62" s="153"/>
      <c r="F62" s="149"/>
      <c r="G62" s="154">
        <f ca="1">IFERROR(NOW()-F62,"")</f>
        <v>45974.519079166668</v>
      </c>
      <c r="H62" s="149"/>
      <c r="I62" s="152" t="str">
        <f>IFERROR(VLOOKUP(D62,DB!A:F,6,0),"")</f>
        <v/>
      </c>
      <c r="J62" s="152" t="str">
        <f>IFERROR(VLOOKUP(D62,DB!A:G,7,0),"")</f>
        <v/>
      </c>
      <c r="K62" s="155"/>
      <c r="L62" s="156" t="str">
        <f>IFERROR(VLOOKUP(D62,DB!A:I,9,0),"")</f>
        <v/>
      </c>
    </row>
    <row r="63" spans="1:12" ht="15" customHeight="1">
      <c r="A63" s="151"/>
      <c r="B63" s="152" t="str">
        <f>IFERROR(VLOOKUP(D63,DB!A:K,11,0),"")</f>
        <v/>
      </c>
      <c r="C63" s="152"/>
      <c r="D63" s="152"/>
      <c r="E63" s="153"/>
      <c r="F63" s="149"/>
      <c r="G63" s="154">
        <f ca="1">IFERROR(NOW()-F63,"")</f>
        <v>45974.519079166668</v>
      </c>
      <c r="H63" s="149"/>
      <c r="I63" s="152" t="str">
        <f>IFERROR(VLOOKUP(D63,DB!A:F,6,0),"")</f>
        <v/>
      </c>
      <c r="J63" s="152" t="str">
        <f>IFERROR(VLOOKUP(D63,DB!A:G,7,0),"")</f>
        <v/>
      </c>
      <c r="K63" s="155"/>
      <c r="L63" s="156" t="str">
        <f>IFERROR(VLOOKUP(D63,DB!A:I,9,0),"")</f>
        <v/>
      </c>
    </row>
    <row r="64" spans="1:12" ht="15" customHeight="1">
      <c r="A64" s="151"/>
      <c r="B64" s="152" t="str">
        <f>IFERROR(VLOOKUP(D64,DB!A:K,11,0),"")</f>
        <v/>
      </c>
      <c r="C64" s="152"/>
      <c r="D64" s="152"/>
      <c r="E64" s="153"/>
      <c r="F64" s="149"/>
      <c r="G64" s="154">
        <f ca="1">IFERROR(NOW()-F64,"")</f>
        <v>45974.519079166668</v>
      </c>
      <c r="H64" s="149"/>
      <c r="I64" s="152" t="str">
        <f>IFERROR(VLOOKUP(D64,DB!A:F,6,0),"")</f>
        <v/>
      </c>
      <c r="J64" s="152" t="str">
        <f>IFERROR(VLOOKUP(D64,DB!A:G,7,0),"")</f>
        <v/>
      </c>
      <c r="K64" s="155"/>
      <c r="L64" s="156" t="str">
        <f>IFERROR(VLOOKUP(D64,DB!A:I,9,0),"")</f>
        <v/>
      </c>
    </row>
    <row r="65" spans="1:12" ht="15" customHeight="1">
      <c r="A65" s="151"/>
      <c r="B65" s="152" t="str">
        <f>IFERROR(VLOOKUP(D65,DB!A:K,11,0),"")</f>
        <v/>
      </c>
      <c r="C65" s="152"/>
      <c r="D65" s="152"/>
      <c r="E65" s="153"/>
      <c r="F65" s="149"/>
      <c r="G65" s="154">
        <f ca="1">IFERROR(NOW()-F65,"")</f>
        <v>45974.519079166668</v>
      </c>
      <c r="H65" s="149"/>
      <c r="I65" s="152" t="str">
        <f>IFERROR(VLOOKUP(D65,DB!A:F,6,0),"")</f>
        <v/>
      </c>
      <c r="J65" s="152" t="str">
        <f>IFERROR(VLOOKUP(D65,DB!A:G,7,0),"")</f>
        <v/>
      </c>
      <c r="K65" s="155"/>
      <c r="L65" s="156" t="str">
        <f>IFERROR(VLOOKUP(D65,DB!A:I,9,0),"")</f>
        <v/>
      </c>
    </row>
    <row r="66" spans="1:12" ht="15" customHeight="1">
      <c r="A66" s="151"/>
      <c r="B66" s="152" t="str">
        <f>IFERROR(VLOOKUP(D66,DB!A:K,11,0),"")</f>
        <v/>
      </c>
      <c r="C66" s="152"/>
      <c r="D66" s="152"/>
      <c r="E66" s="153"/>
      <c r="F66" s="149"/>
      <c r="G66" s="154">
        <f ca="1">IFERROR(NOW()-F66,"")</f>
        <v>45974.519079166668</v>
      </c>
      <c r="H66" s="149"/>
      <c r="I66" s="152" t="str">
        <f>IFERROR(VLOOKUP(D66,DB!A:F,6,0),"")</f>
        <v/>
      </c>
      <c r="J66" s="152" t="str">
        <f>IFERROR(VLOOKUP(D66,DB!A:G,7,0),"")</f>
        <v/>
      </c>
      <c r="K66" s="155"/>
      <c r="L66" s="156" t="str">
        <f>IFERROR(VLOOKUP(D66,DB!A:I,9,0),"")</f>
        <v/>
      </c>
    </row>
    <row r="67" spans="1:12" ht="15" customHeight="1">
      <c r="A67" s="151"/>
      <c r="B67" s="152" t="str">
        <f>IFERROR(VLOOKUP(D67,DB!A:K,11,0),"")</f>
        <v/>
      </c>
      <c r="C67" s="152"/>
      <c r="D67" s="152"/>
      <c r="E67" s="153"/>
      <c r="F67" s="149"/>
      <c r="G67" s="154">
        <f ca="1">IFERROR(NOW()-F67,"")</f>
        <v>45974.519079166668</v>
      </c>
      <c r="H67" s="149"/>
      <c r="I67" s="152" t="str">
        <f>IFERROR(VLOOKUP(D67,DB!A:F,6,0),"")</f>
        <v/>
      </c>
      <c r="J67" s="152" t="str">
        <f>IFERROR(VLOOKUP(D67,DB!A:G,7,0),"")</f>
        <v/>
      </c>
      <c r="K67" s="155"/>
      <c r="L67" s="156" t="str">
        <f>IFERROR(VLOOKUP(D67,DB!A:I,9,0),"")</f>
        <v/>
      </c>
    </row>
    <row r="68" spans="1:12" ht="15" customHeight="1">
      <c r="A68" s="151"/>
      <c r="B68" s="152" t="str">
        <f>IFERROR(VLOOKUP(D68,DB!A:K,11,0),"")</f>
        <v/>
      </c>
      <c r="C68" s="152"/>
      <c r="D68" s="152"/>
      <c r="E68" s="153"/>
      <c r="F68" s="149"/>
      <c r="G68" s="154">
        <f ca="1">IFERROR(NOW()-F68,"")</f>
        <v>45974.519079166668</v>
      </c>
      <c r="H68" s="149"/>
      <c r="I68" s="152" t="str">
        <f>IFERROR(VLOOKUP(D68,DB!A:F,6,0),"")</f>
        <v/>
      </c>
      <c r="J68" s="152" t="str">
        <f>IFERROR(VLOOKUP(D68,DB!A:G,7,0),"")</f>
        <v/>
      </c>
      <c r="K68" s="155"/>
      <c r="L68" s="156" t="str">
        <f>IFERROR(VLOOKUP(D68,DB!A:I,9,0),"")</f>
        <v/>
      </c>
    </row>
    <row r="69" spans="1:12" ht="15" customHeight="1">
      <c r="A69" s="151"/>
      <c r="B69" s="152" t="str">
        <f>IFERROR(VLOOKUP(D69,DB!A:K,11,0),"")</f>
        <v/>
      </c>
      <c r="C69" s="152"/>
      <c r="D69" s="152"/>
      <c r="E69" s="153"/>
      <c r="F69" s="149"/>
      <c r="G69" s="154">
        <f ca="1">IFERROR(NOW()-F69,"")</f>
        <v>45974.519079166668</v>
      </c>
      <c r="H69" s="149"/>
      <c r="I69" s="152" t="str">
        <f>IFERROR(VLOOKUP(D69,DB!A:F,6,0),"")</f>
        <v/>
      </c>
      <c r="J69" s="152" t="str">
        <f>IFERROR(VLOOKUP(D69,DB!A:G,7,0),"")</f>
        <v/>
      </c>
      <c r="K69" s="155"/>
      <c r="L69" s="156" t="str">
        <f>IFERROR(VLOOKUP(D69,DB!A:I,9,0),"")</f>
        <v/>
      </c>
    </row>
    <row r="70" spans="1:12" ht="15" customHeight="1">
      <c r="A70" s="151"/>
      <c r="B70" s="152" t="str">
        <f>IFERROR(VLOOKUP(D70,DB!A:K,11,0),"")</f>
        <v/>
      </c>
      <c r="C70" s="152"/>
      <c r="D70" s="152"/>
      <c r="E70" s="153"/>
      <c r="F70" s="149"/>
      <c r="G70" s="154">
        <f ca="1">IFERROR(NOW()-F70,"")</f>
        <v>45974.519079166668</v>
      </c>
      <c r="H70" s="149"/>
      <c r="I70" s="152" t="str">
        <f>IFERROR(VLOOKUP(D70,DB!A:F,6,0),"")</f>
        <v/>
      </c>
      <c r="J70" s="152" t="str">
        <f>IFERROR(VLOOKUP(D70,DB!A:G,7,0),"")</f>
        <v/>
      </c>
      <c r="K70" s="155"/>
      <c r="L70" s="156" t="str">
        <f>IFERROR(VLOOKUP(D70,DB!A:I,9,0),"")</f>
        <v/>
      </c>
    </row>
    <row r="71" spans="1:12" ht="15" customHeight="1">
      <c r="A71" s="151"/>
      <c r="B71" s="152" t="str">
        <f>IFERROR(VLOOKUP(D71,DB!A:K,11,0),"")</f>
        <v/>
      </c>
      <c r="C71" s="152"/>
      <c r="D71" s="152"/>
      <c r="E71" s="153"/>
      <c r="F71" s="149"/>
      <c r="G71" s="154">
        <f ca="1">IFERROR(NOW()-F71,"")</f>
        <v>45974.519079166668</v>
      </c>
      <c r="H71" s="149"/>
      <c r="I71" s="152" t="str">
        <f>IFERROR(VLOOKUP(D71,DB!A:F,6,0),"")</f>
        <v/>
      </c>
      <c r="J71" s="152" t="str">
        <f>IFERROR(VLOOKUP(D71,DB!A:G,7,0),"")</f>
        <v/>
      </c>
      <c r="K71" s="155"/>
      <c r="L71" s="156" t="str">
        <f>IFERROR(VLOOKUP(D71,DB!A:I,9,0),"")</f>
        <v/>
      </c>
    </row>
    <row r="72" spans="1:12" ht="15" customHeight="1">
      <c r="A72" s="151"/>
      <c r="B72" s="152" t="str">
        <f>IFERROR(VLOOKUP(D72,DB!A:K,11,0),"")</f>
        <v/>
      </c>
      <c r="C72" s="152"/>
      <c r="D72" s="152"/>
      <c r="E72" s="153"/>
      <c r="F72" s="149"/>
      <c r="G72" s="154">
        <f ca="1">IFERROR(NOW()-F72,"")</f>
        <v>45974.519079166668</v>
      </c>
      <c r="H72" s="149"/>
      <c r="I72" s="152" t="str">
        <f>IFERROR(VLOOKUP(D72,DB!A:F,6,0),"")</f>
        <v/>
      </c>
      <c r="J72" s="152" t="str">
        <f>IFERROR(VLOOKUP(D72,DB!A:G,7,0),"")</f>
        <v/>
      </c>
      <c r="K72" s="155"/>
      <c r="L72" s="156" t="str">
        <f>IFERROR(VLOOKUP(D72,DB!A:I,9,0),"")</f>
        <v/>
      </c>
    </row>
    <row r="73" spans="1:12" ht="15" customHeight="1">
      <c r="A73" s="151"/>
      <c r="B73" s="152" t="str">
        <f>IFERROR(VLOOKUP(D73,DB!A:K,11,0),"")</f>
        <v/>
      </c>
      <c r="C73" s="152"/>
      <c r="D73" s="152"/>
      <c r="E73" s="153"/>
      <c r="F73" s="149"/>
      <c r="G73" s="154">
        <f ca="1">IFERROR(NOW()-F73,"")</f>
        <v>45974.519079166668</v>
      </c>
      <c r="H73" s="149"/>
      <c r="I73" s="152" t="str">
        <f>IFERROR(VLOOKUP(D73,DB!A:F,6,0),"")</f>
        <v/>
      </c>
      <c r="J73" s="152" t="str">
        <f>IFERROR(VLOOKUP(D73,DB!A:G,7,0),"")</f>
        <v/>
      </c>
      <c r="K73" s="155"/>
      <c r="L73" s="156" t="str">
        <f>IFERROR(VLOOKUP(D73,DB!A:I,9,0),"")</f>
        <v/>
      </c>
    </row>
    <row r="74" spans="1:12" ht="15" customHeight="1">
      <c r="A74" s="151"/>
      <c r="B74" s="152" t="str">
        <f>IFERROR(VLOOKUP(D74,DB!A:K,11,0),"")</f>
        <v/>
      </c>
      <c r="C74" s="152"/>
      <c r="D74" s="152"/>
      <c r="E74" s="153"/>
      <c r="F74" s="149"/>
      <c r="G74" s="154">
        <f ca="1">IFERROR(NOW()-F74,"")</f>
        <v>45974.519079166668</v>
      </c>
      <c r="H74" s="149"/>
      <c r="I74" s="152" t="str">
        <f>IFERROR(VLOOKUP(D74,DB!A:F,6,0),"")</f>
        <v/>
      </c>
      <c r="J74" s="152" t="str">
        <f>IFERROR(VLOOKUP(D74,DB!A:G,7,0),"")</f>
        <v/>
      </c>
      <c r="K74" s="155"/>
      <c r="L74" s="156" t="str">
        <f>IFERROR(VLOOKUP(D74,DB!A:I,9,0),"")</f>
        <v/>
      </c>
    </row>
    <row r="75" spans="1:12" ht="15" customHeight="1">
      <c r="A75" s="151"/>
      <c r="B75" s="152" t="str">
        <f>IFERROR(VLOOKUP(D75,DB!A:K,11,0),"")</f>
        <v/>
      </c>
      <c r="C75" s="152"/>
      <c r="D75" s="152"/>
      <c r="E75" s="153"/>
      <c r="F75" s="149"/>
      <c r="G75" s="154">
        <f ca="1">IFERROR(NOW()-F75,"")</f>
        <v>45974.519079166668</v>
      </c>
      <c r="H75" s="149"/>
      <c r="I75" s="152" t="str">
        <f>IFERROR(VLOOKUP(D75,DB!A:F,6,0),"")</f>
        <v/>
      </c>
      <c r="J75" s="152" t="str">
        <f>IFERROR(VLOOKUP(D75,DB!A:G,7,0),"")</f>
        <v/>
      </c>
      <c r="K75" s="155"/>
      <c r="L75" s="156" t="str">
        <f>IFERROR(VLOOKUP(D75,DB!A:I,9,0),"")</f>
        <v/>
      </c>
    </row>
    <row r="76" spans="1:12" ht="15" customHeight="1">
      <c r="A76" s="151"/>
      <c r="B76" s="152" t="str">
        <f>IFERROR(VLOOKUP(D76,DB!A:K,11,0),"")</f>
        <v/>
      </c>
      <c r="C76" s="152"/>
      <c r="D76" s="152"/>
      <c r="E76" s="153"/>
      <c r="F76" s="149"/>
      <c r="G76" s="154">
        <f ca="1">IFERROR(NOW()-F76,"")</f>
        <v>45974.519079166668</v>
      </c>
      <c r="H76" s="149"/>
      <c r="I76" s="152" t="str">
        <f>IFERROR(VLOOKUP(D76,DB!A:F,6,0),"")</f>
        <v/>
      </c>
      <c r="J76" s="152" t="str">
        <f>IFERROR(VLOOKUP(D76,DB!A:G,7,0),"")</f>
        <v/>
      </c>
      <c r="K76" s="155"/>
      <c r="L76" s="156" t="str">
        <f>IFERROR(VLOOKUP(D76,DB!A:I,9,0),"")</f>
        <v/>
      </c>
    </row>
    <row r="77" spans="1:12" ht="15" customHeight="1">
      <c r="A77" s="151"/>
      <c r="B77" s="152" t="str">
        <f>IFERROR(VLOOKUP(D77,DB!A:K,11,0),"")</f>
        <v/>
      </c>
      <c r="C77" s="152"/>
      <c r="D77" s="152"/>
      <c r="E77" s="153"/>
      <c r="F77" s="149"/>
      <c r="G77" s="154">
        <f ca="1">IFERROR(NOW()-F77,"")</f>
        <v>45974.519079166668</v>
      </c>
      <c r="H77" s="149"/>
      <c r="I77" s="152" t="str">
        <f>IFERROR(VLOOKUP(D77,DB!A:F,6,0),"")</f>
        <v/>
      </c>
      <c r="J77" s="152" t="str">
        <f>IFERROR(VLOOKUP(D77,DB!A:G,7,0),"")</f>
        <v/>
      </c>
      <c r="K77" s="155"/>
      <c r="L77" s="156" t="str">
        <f>IFERROR(VLOOKUP(D77,DB!A:I,9,0),"")</f>
        <v/>
      </c>
    </row>
    <row r="78" spans="1:12" ht="15" customHeight="1">
      <c r="A78" s="151"/>
      <c r="B78" s="152" t="str">
        <f>IFERROR(VLOOKUP(D78,DB!A:K,11,0),"")</f>
        <v/>
      </c>
      <c r="C78" s="152"/>
      <c r="D78" s="152"/>
      <c r="E78" s="153"/>
      <c r="F78" s="149"/>
      <c r="G78" s="154">
        <f ca="1">IFERROR(NOW()-F78,"")</f>
        <v>45974.519079166668</v>
      </c>
      <c r="H78" s="149"/>
      <c r="I78" s="152" t="str">
        <f>IFERROR(VLOOKUP(D78,DB!A:F,6,0),"")</f>
        <v/>
      </c>
      <c r="J78" s="152" t="str">
        <f>IFERROR(VLOOKUP(D78,DB!A:G,7,0),"")</f>
        <v/>
      </c>
      <c r="K78" s="155"/>
      <c r="L78" s="156" t="str">
        <f>IFERROR(VLOOKUP(D78,DB!A:I,9,0),"")</f>
        <v/>
      </c>
    </row>
    <row r="79" spans="1:12" ht="15" customHeight="1">
      <c r="A79" s="151"/>
      <c r="B79" s="152" t="str">
        <f>IFERROR(VLOOKUP(D79,DB!A:K,11,0),"")</f>
        <v/>
      </c>
      <c r="C79" s="152"/>
      <c r="D79" s="152"/>
      <c r="E79" s="153"/>
      <c r="F79" s="149"/>
      <c r="G79" s="154">
        <f ca="1">IFERROR(NOW()-F79,"")</f>
        <v>45974.519079166668</v>
      </c>
      <c r="H79" s="149"/>
      <c r="I79" s="152" t="str">
        <f>IFERROR(VLOOKUP(D79,DB!A:F,6,0),"")</f>
        <v/>
      </c>
      <c r="J79" s="152" t="str">
        <f>IFERROR(VLOOKUP(D79,DB!A:G,7,0),"")</f>
        <v/>
      </c>
      <c r="K79" s="155"/>
      <c r="L79" s="156" t="str">
        <f>IFERROR(VLOOKUP(D79,DB!A:I,9,0),"")</f>
        <v/>
      </c>
    </row>
    <row r="80" spans="1:12" ht="15" customHeight="1">
      <c r="A80" s="151"/>
      <c r="B80" s="152" t="str">
        <f>IFERROR(VLOOKUP(D80,DB!A:K,11,0),"")</f>
        <v/>
      </c>
      <c r="C80" s="152"/>
      <c r="D80" s="152"/>
      <c r="E80" s="153"/>
      <c r="F80" s="149"/>
      <c r="G80" s="154">
        <f ca="1">IFERROR(NOW()-F80,"")</f>
        <v>45974.519079166668</v>
      </c>
      <c r="H80" s="149"/>
      <c r="I80" s="152" t="str">
        <f>IFERROR(VLOOKUP(D80,DB!A:F,6,0),"")</f>
        <v/>
      </c>
      <c r="J80" s="152" t="str">
        <f>IFERROR(VLOOKUP(D80,DB!A:G,7,0),"")</f>
        <v/>
      </c>
      <c r="K80" s="155"/>
      <c r="L80" s="156" t="str">
        <f>IFERROR(VLOOKUP(D80,DB!A:I,9,0),"")</f>
        <v/>
      </c>
    </row>
    <row r="81" spans="1:12" ht="15" customHeight="1">
      <c r="A81" s="151"/>
      <c r="B81" s="152" t="str">
        <f>IFERROR(VLOOKUP(D81,DB!A:K,11,0),"")</f>
        <v/>
      </c>
      <c r="C81" s="152"/>
      <c r="D81" s="152"/>
      <c r="E81" s="153"/>
      <c r="F81" s="149"/>
      <c r="G81" s="154">
        <f ca="1">IFERROR(NOW()-F81,"")</f>
        <v>45974.519079166668</v>
      </c>
      <c r="H81" s="149"/>
      <c r="I81" s="152" t="str">
        <f>IFERROR(VLOOKUP(D81,DB!A:F,6,0),"")</f>
        <v/>
      </c>
      <c r="J81" s="152" t="str">
        <f>IFERROR(VLOOKUP(D81,DB!A:G,7,0),"")</f>
        <v/>
      </c>
      <c r="K81" s="155"/>
      <c r="L81" s="156" t="str">
        <f>IFERROR(VLOOKUP(D81,DB!A:I,9,0),"")</f>
        <v/>
      </c>
    </row>
    <row r="82" spans="1:12" ht="15" customHeight="1">
      <c r="A82" s="151"/>
      <c r="B82" s="152" t="str">
        <f>IFERROR(VLOOKUP(D82,DB!A:K,11,0),"")</f>
        <v/>
      </c>
      <c r="C82" s="152"/>
      <c r="D82" s="152"/>
      <c r="E82" s="153"/>
      <c r="F82" s="149"/>
      <c r="G82" s="154">
        <f ca="1">IFERROR(NOW()-F82,"")</f>
        <v>45974.519079166668</v>
      </c>
      <c r="H82" s="149"/>
      <c r="I82" s="152" t="str">
        <f>IFERROR(VLOOKUP(D82,DB!A:F,6,0),"")</f>
        <v/>
      </c>
      <c r="J82" s="152" t="str">
        <f>IFERROR(VLOOKUP(D82,DB!A:G,7,0),"")</f>
        <v/>
      </c>
      <c r="K82" s="155"/>
      <c r="L82" s="156" t="str">
        <f>IFERROR(VLOOKUP(D82,DB!A:I,9,0),"")</f>
        <v/>
      </c>
    </row>
    <row r="83" spans="1:12" ht="15" customHeight="1">
      <c r="A83" s="151"/>
      <c r="B83" s="152" t="str">
        <f>IFERROR(VLOOKUP(D83,DB!A:K,11,0),"")</f>
        <v/>
      </c>
      <c r="C83" s="152"/>
      <c r="D83" s="152"/>
      <c r="E83" s="153"/>
      <c r="F83" s="149"/>
      <c r="G83" s="154">
        <f ca="1">IFERROR(NOW()-F83,"")</f>
        <v>45974.519079166668</v>
      </c>
      <c r="H83" s="149"/>
      <c r="I83" s="152" t="str">
        <f>IFERROR(VLOOKUP(D83,DB!A:F,6,0),"")</f>
        <v/>
      </c>
      <c r="J83" s="152" t="str">
        <f>IFERROR(VLOOKUP(D83,DB!A:G,7,0),"")</f>
        <v/>
      </c>
      <c r="K83" s="155"/>
      <c r="L83" s="156" t="str">
        <f>IFERROR(VLOOKUP(D83,DB!A:I,9,0),"")</f>
        <v/>
      </c>
    </row>
    <row r="84" spans="1:12" ht="15" customHeight="1">
      <c r="A84" s="151"/>
      <c r="B84" s="152" t="str">
        <f>IFERROR(VLOOKUP(D84,DB!A:K,11,0),"")</f>
        <v/>
      </c>
      <c r="C84" s="152"/>
      <c r="D84" s="152"/>
      <c r="E84" s="153"/>
      <c r="F84" s="149"/>
      <c r="G84" s="154">
        <f ca="1">IFERROR(NOW()-F84,"")</f>
        <v>45974.519079166668</v>
      </c>
      <c r="H84" s="149"/>
      <c r="I84" s="152" t="str">
        <f>IFERROR(VLOOKUP(D84,DB!A:F,6,0),"")</f>
        <v/>
      </c>
      <c r="J84" s="152" t="str">
        <f>IFERROR(VLOOKUP(D84,DB!A:G,7,0),"")</f>
        <v/>
      </c>
      <c r="K84" s="155"/>
      <c r="L84" s="156" t="str">
        <f>IFERROR(VLOOKUP(D84,DB!A:I,9,0),"")</f>
        <v/>
      </c>
    </row>
    <row r="85" spans="1:12" ht="15" customHeight="1">
      <c r="A85" s="151"/>
      <c r="B85" s="152" t="str">
        <f>IFERROR(VLOOKUP(D85,DB!A:K,11,0),"")</f>
        <v/>
      </c>
      <c r="C85" s="152"/>
      <c r="D85" s="152"/>
      <c r="E85" s="153"/>
      <c r="F85" s="149"/>
      <c r="G85" s="154">
        <f ca="1">IFERROR(NOW()-F85,"")</f>
        <v>45974.519079166668</v>
      </c>
      <c r="H85" s="149"/>
      <c r="I85" s="152" t="str">
        <f>IFERROR(VLOOKUP(D85,DB!A:F,6,0),"")</f>
        <v/>
      </c>
      <c r="J85" s="152" t="str">
        <f>IFERROR(VLOOKUP(D85,DB!A:G,7,0),"")</f>
        <v/>
      </c>
      <c r="K85" s="155"/>
      <c r="L85" s="156" t="str">
        <f>IFERROR(VLOOKUP(D85,DB!A:I,9,0),"")</f>
        <v/>
      </c>
    </row>
    <row r="86" spans="1:12" ht="15" customHeight="1">
      <c r="A86" s="151"/>
      <c r="B86" s="152" t="str">
        <f>IFERROR(VLOOKUP(D86,DB!A:K,11,0),"")</f>
        <v/>
      </c>
      <c r="C86" s="152"/>
      <c r="D86" s="152"/>
      <c r="E86" s="153"/>
      <c r="F86" s="149"/>
      <c r="G86" s="154">
        <f ca="1">IFERROR(NOW()-F86,"")</f>
        <v>45974.519079166668</v>
      </c>
      <c r="H86" s="149"/>
      <c r="I86" s="152" t="str">
        <f>IFERROR(VLOOKUP(D86,DB!A:F,6,0),"")</f>
        <v/>
      </c>
      <c r="J86" s="152" t="str">
        <f>IFERROR(VLOOKUP(D86,DB!A:G,7,0),"")</f>
        <v/>
      </c>
      <c r="K86" s="155"/>
      <c r="L86" s="156" t="str">
        <f>IFERROR(VLOOKUP(D86,DB!A:I,9,0),"")</f>
        <v/>
      </c>
    </row>
    <row r="87" spans="1:12" ht="15" customHeight="1">
      <c r="A87" s="151"/>
      <c r="B87" s="152" t="str">
        <f>IFERROR(VLOOKUP(D87,DB!A:K,11,0),"")</f>
        <v/>
      </c>
      <c r="C87" s="152"/>
      <c r="D87" s="152"/>
      <c r="E87" s="153"/>
      <c r="F87" s="149"/>
      <c r="G87" s="154">
        <f ca="1">IFERROR(NOW()-F87,"")</f>
        <v>45974.519079166668</v>
      </c>
      <c r="H87" s="149"/>
      <c r="I87" s="152" t="str">
        <f>IFERROR(VLOOKUP(D87,DB!A:F,6,0),"")</f>
        <v/>
      </c>
      <c r="J87" s="152" t="str">
        <f>IFERROR(VLOOKUP(D87,DB!A:G,7,0),"")</f>
        <v/>
      </c>
      <c r="K87" s="155"/>
      <c r="L87" s="156" t="str">
        <f>IFERROR(VLOOKUP(D87,DB!A:I,9,0),"")</f>
        <v/>
      </c>
    </row>
    <row r="88" spans="1:12" ht="15" customHeight="1">
      <c r="A88" s="151"/>
      <c r="B88" s="152" t="str">
        <f>IFERROR(VLOOKUP(D88,DB!A:K,11,0),"")</f>
        <v/>
      </c>
      <c r="C88" s="152"/>
      <c r="D88" s="152"/>
      <c r="E88" s="153"/>
      <c r="F88" s="149"/>
      <c r="G88" s="154">
        <f ca="1">IFERROR(NOW()-F88,"")</f>
        <v>45974.519079166668</v>
      </c>
      <c r="H88" s="149"/>
      <c r="I88" s="152" t="str">
        <f>IFERROR(VLOOKUP(D88,DB!A:F,6,0),"")</f>
        <v/>
      </c>
      <c r="J88" s="152" t="str">
        <f>IFERROR(VLOOKUP(D88,DB!A:G,7,0),"")</f>
        <v/>
      </c>
      <c r="K88" s="155"/>
      <c r="L88" s="156" t="str">
        <f>IFERROR(VLOOKUP(D88,DB!A:I,9,0),"")</f>
        <v/>
      </c>
    </row>
    <row r="89" spans="1:12" ht="15" customHeight="1">
      <c r="A89" s="151"/>
      <c r="B89" s="152" t="str">
        <f>IFERROR(VLOOKUP(D89,DB!A:K,11,0),"")</f>
        <v/>
      </c>
      <c r="C89" s="152"/>
      <c r="D89" s="152"/>
      <c r="E89" s="153"/>
      <c r="F89" s="149"/>
      <c r="G89" s="154">
        <f ca="1">IFERROR(NOW()-F89,"")</f>
        <v>45974.519079166668</v>
      </c>
      <c r="H89" s="149"/>
      <c r="I89" s="152" t="str">
        <f>IFERROR(VLOOKUP(D89,DB!A:F,6,0),"")</f>
        <v/>
      </c>
      <c r="J89" s="152" t="str">
        <f>IFERROR(VLOOKUP(D89,DB!A:G,7,0),"")</f>
        <v/>
      </c>
      <c r="K89" s="155"/>
      <c r="L89" s="156" t="str">
        <f>IFERROR(VLOOKUP(D89,DB!A:I,9,0),"")</f>
        <v/>
      </c>
    </row>
    <row r="90" spans="1:12" ht="15" customHeight="1">
      <c r="A90" s="151"/>
      <c r="B90" s="152" t="str">
        <f>IFERROR(VLOOKUP(D90,DB!A:K,11,0),"")</f>
        <v/>
      </c>
      <c r="C90" s="152"/>
      <c r="D90" s="152"/>
      <c r="E90" s="153"/>
      <c r="F90" s="149"/>
      <c r="G90" s="154">
        <f ca="1">IFERROR(NOW()-F90,"")</f>
        <v>45974.519079166668</v>
      </c>
      <c r="H90" s="149"/>
      <c r="I90" s="152" t="str">
        <f>IFERROR(VLOOKUP(D90,DB!A:F,6,0),"")</f>
        <v/>
      </c>
      <c r="J90" s="152" t="str">
        <f>IFERROR(VLOOKUP(D90,DB!A:G,7,0),"")</f>
        <v/>
      </c>
      <c r="K90" s="155"/>
      <c r="L90" s="156" t="str">
        <f>IFERROR(VLOOKUP(D90,DB!A:I,9,0),"")</f>
        <v/>
      </c>
    </row>
    <row r="91" spans="1:12" ht="15" customHeight="1">
      <c r="A91" s="151"/>
      <c r="B91" s="152" t="str">
        <f>IFERROR(VLOOKUP(D91,DB!A:K,11,0),"")</f>
        <v/>
      </c>
      <c r="C91" s="152"/>
      <c r="D91" s="152"/>
      <c r="E91" s="153"/>
      <c r="F91" s="149"/>
      <c r="G91" s="154">
        <f ca="1">IFERROR(NOW()-F91,"")</f>
        <v>45974.519079166668</v>
      </c>
      <c r="H91" s="149"/>
      <c r="I91" s="152" t="str">
        <f>IFERROR(VLOOKUP(D91,DB!A:F,6,0),"")</f>
        <v/>
      </c>
      <c r="J91" s="152" t="str">
        <f>IFERROR(VLOOKUP(D91,DB!A:G,7,0),"")</f>
        <v/>
      </c>
      <c r="K91" s="155"/>
      <c r="L91" s="156" t="str">
        <f>IFERROR(VLOOKUP(D91,DB!A:I,9,0),"")</f>
        <v/>
      </c>
    </row>
    <row r="92" spans="1:12" ht="15" customHeight="1">
      <c r="A92" s="151"/>
      <c r="B92" s="152" t="str">
        <f>IFERROR(VLOOKUP(D92,DB!A:K,11,0),"")</f>
        <v/>
      </c>
      <c r="C92" s="152"/>
      <c r="D92" s="152"/>
      <c r="E92" s="153"/>
      <c r="F92" s="149"/>
      <c r="G92" s="154">
        <f ca="1">IFERROR(NOW()-F92,"")</f>
        <v>45974.519079166668</v>
      </c>
      <c r="H92" s="149"/>
      <c r="I92" s="152" t="str">
        <f>IFERROR(VLOOKUP(D92,DB!A:F,6,0),"")</f>
        <v/>
      </c>
      <c r="J92" s="152" t="str">
        <f>IFERROR(VLOOKUP(D92,DB!A:G,7,0),"")</f>
        <v/>
      </c>
      <c r="K92" s="155"/>
      <c r="L92" s="156" t="str">
        <f>IFERROR(VLOOKUP(D92,DB!A:I,9,0),"")</f>
        <v/>
      </c>
    </row>
    <row r="93" spans="1:12" ht="15" customHeight="1">
      <c r="A93" s="151"/>
      <c r="B93" s="152" t="str">
        <f>IFERROR(VLOOKUP(D93,DB!A:K,11,0),"")</f>
        <v/>
      </c>
      <c r="C93" s="152"/>
      <c r="D93" s="152"/>
      <c r="E93" s="153"/>
      <c r="F93" s="149"/>
      <c r="G93" s="154">
        <f ca="1">IFERROR(NOW()-F93,"")</f>
        <v>45974.519079166668</v>
      </c>
      <c r="H93" s="149"/>
      <c r="I93" s="152" t="str">
        <f>IFERROR(VLOOKUP(D93,DB!A:F,6,0),"")</f>
        <v/>
      </c>
      <c r="J93" s="152" t="str">
        <f>IFERROR(VLOOKUP(D93,DB!A:G,7,0),"")</f>
        <v/>
      </c>
      <c r="K93" s="155"/>
      <c r="L93" s="156" t="str">
        <f>IFERROR(VLOOKUP(D93,DB!A:I,9,0),"")</f>
        <v/>
      </c>
    </row>
    <row r="94" spans="1:12" ht="15" customHeight="1">
      <c r="A94" s="151"/>
      <c r="B94" s="152" t="str">
        <f>IFERROR(VLOOKUP(D94,DB!A:K,11,0),"")</f>
        <v/>
      </c>
      <c r="C94" s="152"/>
      <c r="D94" s="152"/>
      <c r="E94" s="153"/>
      <c r="F94" s="149"/>
      <c r="G94" s="154">
        <f ca="1">IFERROR(NOW()-F94,"")</f>
        <v>45974.519079166668</v>
      </c>
      <c r="H94" s="149"/>
      <c r="I94" s="152" t="str">
        <f>IFERROR(VLOOKUP(D94,DB!A:F,6,0),"")</f>
        <v/>
      </c>
      <c r="J94" s="152" t="str">
        <f>IFERROR(VLOOKUP(D94,DB!A:G,7,0),"")</f>
        <v/>
      </c>
      <c r="K94" s="155"/>
      <c r="L94" s="156" t="str">
        <f>IFERROR(VLOOKUP(D94,DB!A:I,9,0),"")</f>
        <v/>
      </c>
    </row>
    <row r="95" spans="1:12" ht="15" customHeight="1">
      <c r="A95" s="151"/>
      <c r="B95" s="152" t="str">
        <f>IFERROR(VLOOKUP(D95,DB!A:K,11,0),"")</f>
        <v/>
      </c>
      <c r="C95" s="152"/>
      <c r="D95" s="152"/>
      <c r="E95" s="153"/>
      <c r="F95" s="149"/>
      <c r="G95" s="154">
        <f ca="1">IFERROR(NOW()-F95,"")</f>
        <v>45974.519079166668</v>
      </c>
      <c r="H95" s="149"/>
      <c r="I95" s="152" t="str">
        <f>IFERROR(VLOOKUP(D95,DB!A:F,6,0),"")</f>
        <v/>
      </c>
      <c r="J95" s="152" t="str">
        <f>IFERROR(VLOOKUP(D95,DB!A:G,7,0),"")</f>
        <v/>
      </c>
      <c r="K95" s="155"/>
      <c r="L95" s="156" t="str">
        <f>IFERROR(VLOOKUP(D95,DB!A:I,9,0),"")</f>
        <v/>
      </c>
    </row>
    <row r="96" spans="1:12" ht="15" customHeight="1">
      <c r="A96" s="151"/>
      <c r="B96" s="152" t="str">
        <f>IFERROR(VLOOKUP(D96,DB!A:K,11,0),"")</f>
        <v/>
      </c>
      <c r="C96" s="152"/>
      <c r="D96" s="152"/>
      <c r="E96" s="153"/>
      <c r="F96" s="149"/>
      <c r="G96" s="154">
        <f ca="1">IFERROR(NOW()-F96,"")</f>
        <v>45974.519079166668</v>
      </c>
      <c r="H96" s="149"/>
      <c r="I96" s="152" t="str">
        <f>IFERROR(VLOOKUP(D96,DB!A:F,6,0),"")</f>
        <v/>
      </c>
      <c r="J96" s="152" t="str">
        <f>IFERROR(VLOOKUP(D96,DB!A:G,7,0),"")</f>
        <v/>
      </c>
      <c r="K96" s="155"/>
      <c r="L96" s="156" t="str">
        <f>IFERROR(VLOOKUP(D96,DB!A:I,9,0),"")</f>
        <v/>
      </c>
    </row>
    <row r="97" spans="1:12" ht="15" customHeight="1">
      <c r="A97" s="151"/>
      <c r="B97" s="152" t="str">
        <f>IFERROR(VLOOKUP(D97,DB!A:K,11,0),"")</f>
        <v/>
      </c>
      <c r="C97" s="152"/>
      <c r="D97" s="152"/>
      <c r="E97" s="153"/>
      <c r="F97" s="149"/>
      <c r="G97" s="154">
        <f ca="1">IFERROR(NOW()-F97,"")</f>
        <v>45974.519079166668</v>
      </c>
      <c r="H97" s="149"/>
      <c r="I97" s="152" t="str">
        <f>IFERROR(VLOOKUP(D97,DB!A:F,6,0),"")</f>
        <v/>
      </c>
      <c r="J97" s="152" t="str">
        <f>IFERROR(VLOOKUP(D97,DB!A:G,7,0),"")</f>
        <v/>
      </c>
      <c r="K97" s="155"/>
      <c r="L97" s="156" t="str">
        <f>IFERROR(VLOOKUP(D97,DB!A:I,9,0),"")</f>
        <v/>
      </c>
    </row>
    <row r="98" spans="1:12" ht="15" customHeight="1">
      <c r="A98" s="151"/>
      <c r="B98" s="152" t="str">
        <f>IFERROR(VLOOKUP(D98,DB!A:K,11,0),"")</f>
        <v/>
      </c>
      <c r="C98" s="152"/>
      <c r="D98" s="152"/>
      <c r="E98" s="153"/>
      <c r="F98" s="149"/>
      <c r="G98" s="154">
        <f ca="1">IFERROR(NOW()-F98,"")</f>
        <v>45974.519079166668</v>
      </c>
      <c r="H98" s="149"/>
      <c r="I98" s="152" t="str">
        <f>IFERROR(VLOOKUP(D98,DB!A:F,6,0),"")</f>
        <v/>
      </c>
      <c r="J98" s="152" t="str">
        <f>IFERROR(VLOOKUP(D98,DB!A:G,7,0),"")</f>
        <v/>
      </c>
      <c r="K98" s="155"/>
      <c r="L98" s="156" t="str">
        <f>IFERROR(VLOOKUP(D98,DB!A:I,9,0),"")</f>
        <v/>
      </c>
    </row>
    <row r="99" spans="1:12" ht="15" customHeight="1">
      <c r="A99" s="151"/>
      <c r="B99" s="152" t="str">
        <f>IFERROR(VLOOKUP(D99,DB!A:K,11,0),"")</f>
        <v/>
      </c>
      <c r="C99" s="152"/>
      <c r="D99" s="152"/>
      <c r="E99" s="153"/>
      <c r="F99" s="149"/>
      <c r="G99" s="154">
        <f ca="1">IFERROR(NOW()-F99,"")</f>
        <v>45974.519079166668</v>
      </c>
      <c r="H99" s="149"/>
      <c r="I99" s="152" t="str">
        <f>IFERROR(VLOOKUP(D99,DB!A:F,6,0),"")</f>
        <v/>
      </c>
      <c r="J99" s="152" t="str">
        <f>IFERROR(VLOOKUP(D99,DB!A:G,7,0),"")</f>
        <v/>
      </c>
      <c r="K99" s="155"/>
      <c r="L99" s="156" t="str">
        <f>IFERROR(VLOOKUP(D99,DB!A:I,9,0),"")</f>
        <v/>
      </c>
    </row>
    <row r="100" spans="1:12" ht="15" customHeight="1">
      <c r="A100" s="151"/>
      <c r="B100" s="152" t="str">
        <f>IFERROR(VLOOKUP(D100,DB!A:K,11,0),"")</f>
        <v/>
      </c>
      <c r="C100" s="152"/>
      <c r="D100" s="152"/>
      <c r="E100" s="153"/>
      <c r="F100" s="149"/>
      <c r="G100" s="154">
        <f ca="1">IFERROR(NOW()-F100,"")</f>
        <v>45974.519079166668</v>
      </c>
      <c r="H100" s="149"/>
      <c r="I100" s="152" t="str">
        <f>IFERROR(VLOOKUP(D100,DB!A:F,6,0),"")</f>
        <v/>
      </c>
      <c r="J100" s="152" t="str">
        <f>IFERROR(VLOOKUP(D100,DB!A:G,7,0),"")</f>
        <v/>
      </c>
      <c r="K100" s="155"/>
      <c r="L100" s="156" t="str">
        <f>IFERROR(VLOOKUP(D100,DB!A:I,9,0),"")</f>
        <v/>
      </c>
    </row>
    <row r="101" spans="1:12" ht="15" customHeight="1">
      <c r="A101" s="151"/>
      <c r="B101" s="152" t="str">
        <f>IFERROR(VLOOKUP(D101,DB!A:K,11,0),"")</f>
        <v/>
      </c>
      <c r="C101" s="152"/>
      <c r="D101" s="152"/>
      <c r="E101" s="153"/>
      <c r="F101" s="149"/>
      <c r="G101" s="154">
        <f ca="1">IFERROR(NOW()-F101,"")</f>
        <v>45974.519079166668</v>
      </c>
      <c r="H101" s="149"/>
      <c r="I101" s="152" t="str">
        <f>IFERROR(VLOOKUP(D101,DB!A:F,6,0),"")</f>
        <v/>
      </c>
      <c r="J101" s="152" t="str">
        <f>IFERROR(VLOOKUP(D101,DB!A:G,7,0),"")</f>
        <v/>
      </c>
      <c r="K101" s="155"/>
      <c r="L101" s="156" t="str">
        <f>IFERROR(VLOOKUP(D101,DB!A:I,9,0),"")</f>
        <v/>
      </c>
    </row>
    <row r="102" spans="1:12" ht="15" customHeight="1">
      <c r="A102" s="151"/>
      <c r="B102" s="152" t="str">
        <f>IFERROR(VLOOKUP(D102,DB!A:K,11,0),"")</f>
        <v/>
      </c>
      <c r="C102" s="152"/>
      <c r="D102" s="152"/>
      <c r="E102" s="153"/>
      <c r="F102" s="149"/>
      <c r="G102" s="154">
        <f ca="1">IFERROR(NOW()-F102,"")</f>
        <v>45974.519079166668</v>
      </c>
      <c r="H102" s="149"/>
      <c r="I102" s="152" t="str">
        <f>IFERROR(VLOOKUP(D102,DB!A:F,6,0),"")</f>
        <v/>
      </c>
      <c r="J102" s="152" t="str">
        <f>IFERROR(VLOOKUP(D102,DB!A:G,7,0),"")</f>
        <v/>
      </c>
      <c r="K102" s="155"/>
      <c r="L102" s="156" t="str">
        <f>IFERROR(VLOOKUP(D102,DB!A:I,9,0),"")</f>
        <v/>
      </c>
    </row>
    <row r="103" spans="1:12" ht="15" customHeight="1">
      <c r="A103" s="151"/>
      <c r="B103" s="152" t="str">
        <f>IFERROR(VLOOKUP(D103,DB!A:K,11,0),"")</f>
        <v/>
      </c>
      <c r="C103" s="152"/>
      <c r="D103" s="152"/>
      <c r="E103" s="153"/>
      <c r="F103" s="149"/>
      <c r="G103" s="154">
        <f ca="1">IFERROR(NOW()-F103,"")</f>
        <v>45974.519079166668</v>
      </c>
      <c r="H103" s="149"/>
      <c r="I103" s="152" t="str">
        <f>IFERROR(VLOOKUP(D103,DB!A:F,6,0),"")</f>
        <v/>
      </c>
      <c r="J103" s="152" t="str">
        <f>IFERROR(VLOOKUP(D103,DB!A:G,7,0),"")</f>
        <v/>
      </c>
      <c r="K103" s="155"/>
      <c r="L103" s="156" t="str">
        <f>IFERROR(VLOOKUP(D103,DB!A:I,9,0),"")</f>
        <v/>
      </c>
    </row>
    <row r="104" spans="1:12" ht="15" customHeight="1">
      <c r="A104" s="151"/>
      <c r="B104" s="152" t="str">
        <f>IFERROR(VLOOKUP(D104,DB!A:K,11,0),"")</f>
        <v/>
      </c>
      <c r="C104" s="152"/>
      <c r="D104" s="152"/>
      <c r="E104" s="153"/>
      <c r="F104" s="149"/>
      <c r="G104" s="154">
        <f ca="1">IFERROR(NOW()-F104,"")</f>
        <v>45974.519079166668</v>
      </c>
      <c r="H104" s="149"/>
      <c r="I104" s="152" t="str">
        <f>IFERROR(VLOOKUP(D104,DB!A:F,6,0),"")</f>
        <v/>
      </c>
      <c r="J104" s="152" t="str">
        <f>IFERROR(VLOOKUP(D104,DB!A:G,7,0),"")</f>
        <v/>
      </c>
      <c r="K104" s="155"/>
      <c r="L104" s="156" t="str">
        <f>IFERROR(VLOOKUP(D104,DB!A:I,9,0),"")</f>
        <v/>
      </c>
    </row>
    <row r="105" spans="1:12" ht="15" customHeight="1">
      <c r="A105" s="151"/>
      <c r="B105" s="152" t="str">
        <f>IFERROR(VLOOKUP(D105,DB!A:K,11,0),"")</f>
        <v/>
      </c>
      <c r="C105" s="152"/>
      <c r="D105" s="152"/>
      <c r="E105" s="153"/>
      <c r="F105" s="149"/>
      <c r="G105" s="154">
        <f ca="1">IFERROR(NOW()-F105,"")</f>
        <v>45974.519079166668</v>
      </c>
      <c r="H105" s="149"/>
      <c r="I105" s="152" t="str">
        <f>IFERROR(VLOOKUP(D105,DB!A:F,6,0),"")</f>
        <v/>
      </c>
      <c r="J105" s="152" t="str">
        <f>IFERROR(VLOOKUP(D105,DB!A:G,7,0),"")</f>
        <v/>
      </c>
      <c r="K105" s="155"/>
      <c r="L105" s="156" t="str">
        <f>IFERROR(VLOOKUP(D105,DB!A:I,9,0),"")</f>
        <v/>
      </c>
    </row>
    <row r="106" spans="1:12" ht="15" customHeight="1">
      <c r="A106" s="151"/>
      <c r="B106" s="152" t="str">
        <f>IFERROR(VLOOKUP(D106,DB!A:K,11,0),"")</f>
        <v/>
      </c>
      <c r="C106" s="152"/>
      <c r="D106" s="152"/>
      <c r="E106" s="153"/>
      <c r="F106" s="149"/>
      <c r="G106" s="154">
        <f ca="1">IFERROR(NOW()-F106,"")</f>
        <v>45974.519079166668</v>
      </c>
      <c r="H106" s="149"/>
      <c r="I106" s="152" t="str">
        <f>IFERROR(VLOOKUP(D106,DB!A:F,6,0),"")</f>
        <v/>
      </c>
      <c r="J106" s="152" t="str">
        <f>IFERROR(VLOOKUP(D106,DB!A:G,7,0),"")</f>
        <v/>
      </c>
      <c r="K106" s="155"/>
      <c r="L106" s="156" t="str">
        <f>IFERROR(VLOOKUP(D106,DB!A:I,9,0),"")</f>
        <v/>
      </c>
    </row>
    <row r="107" spans="1:12" ht="15" customHeight="1">
      <c r="A107" s="151"/>
      <c r="B107" s="152" t="str">
        <f>IFERROR(VLOOKUP(D107,DB!A:K,11,0),"")</f>
        <v/>
      </c>
      <c r="C107" s="152"/>
      <c r="D107" s="152"/>
      <c r="E107" s="153"/>
      <c r="F107" s="149"/>
      <c r="G107" s="154">
        <f ca="1">IFERROR(NOW()-F107,"")</f>
        <v>45974.519079166668</v>
      </c>
      <c r="H107" s="149"/>
      <c r="I107" s="152" t="str">
        <f>IFERROR(VLOOKUP(D107,DB!A:F,6,0),"")</f>
        <v/>
      </c>
      <c r="J107" s="152" t="str">
        <f>IFERROR(VLOOKUP(D107,DB!A:G,7,0),"")</f>
        <v/>
      </c>
      <c r="K107" s="155"/>
      <c r="L107" s="156" t="str">
        <f>IFERROR(VLOOKUP(D107,DB!A:I,9,0),"")</f>
        <v/>
      </c>
    </row>
    <row r="108" spans="1:12" ht="15" customHeight="1">
      <c r="A108" s="151"/>
      <c r="B108" s="152" t="str">
        <f>IFERROR(VLOOKUP(D108,DB!A:K,11,0),"")</f>
        <v/>
      </c>
      <c r="C108" s="152"/>
      <c r="D108" s="152"/>
      <c r="E108" s="153"/>
      <c r="F108" s="149"/>
      <c r="G108" s="154">
        <f ca="1">IFERROR(NOW()-F108,"")</f>
        <v>45974.519079166668</v>
      </c>
      <c r="H108" s="149"/>
      <c r="I108" s="152" t="str">
        <f>IFERROR(VLOOKUP(D108,DB!A:F,6,0),"")</f>
        <v/>
      </c>
      <c r="J108" s="152" t="str">
        <f>IFERROR(VLOOKUP(D108,DB!A:G,7,0),"")</f>
        <v/>
      </c>
      <c r="K108" s="155"/>
      <c r="L108" s="156" t="str">
        <f>IFERROR(VLOOKUP(D108,DB!A:I,9,0),"")</f>
        <v/>
      </c>
    </row>
    <row r="109" spans="1:12" ht="15" customHeight="1">
      <c r="A109" s="151"/>
      <c r="B109" s="152" t="str">
        <f>IFERROR(VLOOKUP(D109,DB!A:K,11,0),"")</f>
        <v/>
      </c>
      <c r="C109" s="152"/>
      <c r="D109" s="152"/>
      <c r="E109" s="153"/>
      <c r="F109" s="149"/>
      <c r="G109" s="154">
        <f ca="1">IFERROR(NOW()-F109,"")</f>
        <v>45974.519079166668</v>
      </c>
      <c r="H109" s="149"/>
      <c r="I109" s="152" t="str">
        <f>IFERROR(VLOOKUP(D109,DB!A:F,6,0),"")</f>
        <v/>
      </c>
      <c r="J109" s="152" t="str">
        <f>IFERROR(VLOOKUP(D109,DB!A:G,7,0),"")</f>
        <v/>
      </c>
      <c r="K109" s="155"/>
      <c r="L109" s="156" t="str">
        <f>IFERROR(VLOOKUP(D109,DB!A:I,9,0),"")</f>
        <v/>
      </c>
    </row>
    <row r="110" spans="1:12" ht="15" customHeight="1">
      <c r="A110" s="151"/>
      <c r="B110" s="152" t="str">
        <f>IFERROR(VLOOKUP(D110,DB!A:K,11,0),"")</f>
        <v/>
      </c>
      <c r="C110" s="152"/>
      <c r="D110" s="152"/>
      <c r="E110" s="153"/>
      <c r="F110" s="149"/>
      <c r="G110" s="154">
        <f ca="1">IFERROR(NOW()-F110,"")</f>
        <v>45974.519079166668</v>
      </c>
      <c r="H110" s="149"/>
      <c r="I110" s="152" t="str">
        <f>IFERROR(VLOOKUP(D110,DB!A:F,6,0),"")</f>
        <v/>
      </c>
      <c r="J110" s="152" t="str">
        <f>IFERROR(VLOOKUP(D110,DB!A:G,7,0),"")</f>
        <v/>
      </c>
      <c r="K110" s="155"/>
      <c r="L110" s="156" t="str">
        <f>IFERROR(VLOOKUP(D110,DB!A:I,9,0),"")</f>
        <v/>
      </c>
    </row>
    <row r="111" spans="1:12" ht="15" customHeight="1">
      <c r="A111" s="151"/>
      <c r="B111" s="152" t="str">
        <f>IFERROR(VLOOKUP(D111,DB!A:K,11,0),"")</f>
        <v/>
      </c>
      <c r="C111" s="152"/>
      <c r="D111" s="152"/>
      <c r="E111" s="153"/>
      <c r="F111" s="149"/>
      <c r="G111" s="154">
        <f ca="1">IFERROR(NOW()-F111,"")</f>
        <v>45974.519079166668</v>
      </c>
      <c r="H111" s="149"/>
      <c r="I111" s="152" t="str">
        <f>IFERROR(VLOOKUP(D111,DB!A:F,6,0),"")</f>
        <v/>
      </c>
      <c r="J111" s="152" t="str">
        <f>IFERROR(VLOOKUP(D111,DB!A:G,7,0),"")</f>
        <v/>
      </c>
      <c r="K111" s="155"/>
      <c r="L111" s="156" t="str">
        <f>IFERROR(VLOOKUP(D111,DB!A:I,9,0),"")</f>
        <v/>
      </c>
    </row>
    <row r="112" spans="1:12" ht="15" customHeight="1">
      <c r="A112" s="151"/>
      <c r="B112" s="152" t="str">
        <f>IFERROR(VLOOKUP(D112,DB!A:K,11,0),"")</f>
        <v/>
      </c>
      <c r="C112" s="152"/>
      <c r="D112" s="152"/>
      <c r="E112" s="153"/>
      <c r="F112" s="149"/>
      <c r="G112" s="154">
        <f ca="1">IFERROR(NOW()-F112,"")</f>
        <v>45974.519079166668</v>
      </c>
      <c r="H112" s="149"/>
      <c r="I112" s="152" t="str">
        <f>IFERROR(VLOOKUP(D112,DB!A:F,6,0),"")</f>
        <v/>
      </c>
      <c r="J112" s="152" t="str">
        <f>IFERROR(VLOOKUP(D112,DB!A:G,7,0),"")</f>
        <v/>
      </c>
      <c r="K112" s="155"/>
      <c r="L112" s="156" t="str">
        <f>IFERROR(VLOOKUP(D112,DB!A:I,9,0),"")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149.51924120370677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0.19285231481626397</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7.8118518518749624E-2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45974.519079166668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45974.519079166668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45974.519079166668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45974.519079166668</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45974.519079166668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45974.519079166668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45974.519079166668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45974.519079166668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45974.519079166668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45974.519079166668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45974.519079166668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45974.519079166668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7" customFormat="1" ht="31.5" customHeight="1">
      <c r="A18" s="102"/>
      <c r="B18" s="18" t="str">
        <f>IFERROR(VLOOKUP(D18,DB!A:K,11,0),"")</f>
        <v/>
      </c>
      <c r="C18" s="18"/>
      <c r="D18" s="18"/>
      <c r="E18" s="103"/>
      <c r="F18" s="104"/>
      <c r="G18" s="105">
        <f ca="1">IFERROR(NOW()-F18,"-")</f>
        <v>45974.519079166668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45974.519079166668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45974.519079166668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45974.519079166668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45974.519079166668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45974.519079166668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45974.519079166668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45974.519079166668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45974.519079166668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45974.519079166668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45974.519079166668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45974.519079166668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45974.519079166668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45974.519079166668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45974.519079166668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45974.519079166668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45974.519079166668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45974.519079166668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45974.519079166668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45974.519079166668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45974.519079166668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45974.519079166668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45974.519079166668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45974.519079166668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45974.519079166668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45974.519079166668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45974.519079166668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45974.519079166668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45974.519079166668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45974.519079166668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45974.519079166668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45974.519079166668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45974.519079166668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45974.519079166668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45974.519079166668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45974.519079166668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45974.519079166668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45974.519079166668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45974.519079166668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45974.519079166668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45974.519079166668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45974.519079166668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45974.519079166668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45974.519079166668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45974.519079166668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45974.519079166668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45974.519079166668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45974.519079166668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45974.519079166668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45974.519079166668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45974.519079166668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45974.519079166668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45974.519079166668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45974.519079166668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45974.519079166668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45974.519079166668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45974.519079166668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45974.519079166668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45974.519079166668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45974.519079166668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45974.519079166668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45974.519079166668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45974.519079166668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45974.519079166668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45974.519079166668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45974.519079166668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45974.519079166668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45974.519079166668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45974.519079166668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45974.519079166668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45974.519079166668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45974.519079166668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45974.519079166668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45974.519079166668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45974.519079166668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45974.519079166668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45974.519079166668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45974.519079166668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45974.519079166668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45974.519079166668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45974.519079166668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45974.519079166668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45974.519079166668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45974.519079166668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45974.519079166668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45974.519079166668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45974.519079166668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45974.519079166668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45974.519079166668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45974.519079166668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45974.519079166668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45974.519079166668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45974.519079166668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45974.519079166668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45974.519079166668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45974.519079166668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45974.519079166668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45974.519079166668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45974.519079166668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45974.519079166668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45974.519079166668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45974.519079166668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45974.519079166668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45974.519079166668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45974.519079166668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45974.519079166668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45974.519079166668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45974.519079166668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45974.519079166668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45974.519079166668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45974.519079166668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45974.519079166668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45974.519079166668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45974.519079166668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45974.519079166668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45974.519079166668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45974.519079166668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45974.519079166668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45974.519079166668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45974.519079166668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45974.519079166668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45974.519079166668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45974.519079166668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45974.519079166668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45974.519079166668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45974.519079166668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45974.519079166668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45974.519079166668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45974.519079166668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45974.519079166668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45974.519079166668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45974.519079166668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45974.519079166668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45974.519079166668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45974.519079166668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45974.519079166668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45974.519079166668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45974.519079166668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45974.519079166668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45974.519079166668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45974.519079166668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45974.519079166668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45974.519079166668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45974.519079166668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45974.519079166668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45974.519079166668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45974.519079166668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45974.519079166668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45974.519079166668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45974.519079166668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45974.519079166668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45974.519079166668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45974.519079166668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45974.519079166668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45974.519079166668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45974.519079166668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45974.519079166668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45974.519079166668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45974.519079166668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45974.519079166668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45974.519079166668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45974.519079166668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45974.519079166668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45974.519079166668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45974.519079166668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45974.519079166668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45974.519079166668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45974.519079166668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45974.519079166668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45974.519079166668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45974.519079166668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45974.519079166668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45974.519079166668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45974.519079166668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45974.519079166668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45974.519079166668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45974.519079166668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45974.519079166668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45974.519079166668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45974.519079166668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45974.519079166668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45974.519079166668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45974.519079166668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45974.519079166668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45974.519079166668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45974.519079166668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45974.519079166668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45974.519079166668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45974.519079166668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45974.519079166668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45974.519079166668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45974.519079166668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45974.519079166668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45974.519079166668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45974.519079166668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45974.519079166668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45974.519079166668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45974.519079166668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45974.519079166668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45974.519079166668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45974.519079166668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45974.519079166668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45974.519079166668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45974.519079166668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45974.519079166668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45974.519079166668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45974.519079166668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45974.519079166668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45974.519079166668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45974.519079166668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45974.519079166668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45974.519079166668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45974.519079166668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45974.519079166668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45974.519079166668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45974.519079166668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45974.519079166668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45974.519079166668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45974.519079166668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45974.519079166668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45974.519079166668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45974.519079166668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45974.519079166668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45974.519079166668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45974.519079166668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45974.519079166668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45974.519079166668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45974.519079166668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45974.519079166668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45974.519079166668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45974.519079166668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45974.519079166668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45974.519079166668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45974.519079166668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45974.519079166668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45974.519079166668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45974.519079166668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45974.519079166668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45974.519079166668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45974.519079166668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45974.519079166668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45974.519079166668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45974.519079166668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45974.519079166668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45974.519079166668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45974.519079166668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45974.519079166668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45974.519079166668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45974.519079166668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45974.519079166668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45974.519079166668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45974.519079166668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45974.519079166668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45974.519079166668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45974.519079166668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45974.519079166668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45974.519079166668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45974.519079166668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45974.519079166668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45974.519079166668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45974.519079166668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45974.519079166668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45974.519079166668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45974.519079166668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45974.519079166668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45974.519079166668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45974.519079166668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45974.519079166668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45974.519079166668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45974.519079166668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45974.519079166668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45974.519079166668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45974.519079166668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45974.519079166668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45974.519079166668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45974.519079166668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45974.519079166668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45974.519079166668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45974.519079166668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45974.519079166668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45974.519079166668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45974.519079166668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45974.519079166668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45974.519079166668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45974.519079166668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45974.519079166668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45974.519079166668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45974.519079166668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45974.519079166668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45974.519079166668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45974.519079166668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45974.519079166668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45974.519079166668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45974.519079166668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45974.519079166668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45974.519079166668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45974.519079166668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45974.519079166668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45974.519079166668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45974.519079166668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45974.519079166668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45974.519079166668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45974.519079166668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45974.519079166668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45974.519079166668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45974.519079166668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45974.519079166668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45974.519079166668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45974.519079166668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45974.519079166668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45974.519079166668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45974.519079166668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45974.519079166668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45974.519079166668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45974.519079166668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45974.519079166668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45974.519079166668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45974.519079166668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45974.519079166668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45974.519079166668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45974.519079166668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45974.519079166668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45974.519079166668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45974.519079166668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45974.519079166668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45974.519079166668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45974.519079166668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45974.519079166668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45974.519079166668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45974.519079166668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45974.519079166668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45974.519079166668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45974.519079166668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45974.519079166668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45974.519079166668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45974.519079166668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45974.519079166668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45974.519079166668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45974.519079166668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45974.519079166668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45974.519079166668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45974.519079166668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45974.519079166668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45974.519079166668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45974.519079166668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45974.519079166668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45974.519079166668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45974.519079166668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45974.519079166668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45974.519079166668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45974.519079166668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45974.519079166668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45974.519079166668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45974.519079166668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45974.519079166668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45974.519079166668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45974.519079166668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45974.519079166668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45974.519079166668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45974.519079166668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45974.519079166668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45974.519079166668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45974.519079166668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45974.519079166668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45974.519079166668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45974.519079166668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45974.519079166668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45974.519079166668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45974.519079166668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45974.519079166668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45974.519079166668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45974.519079166668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45974.519079166668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45974.519079166668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45974.519079166668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45974.519079166668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45974.519079166668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45974.519079166668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45974.519079166668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45974.519079166668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45974.519079166668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45974.519079166668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45974.519079166668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45974.519079166668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45974.519079166668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45974.519079166668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45974.519079166668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45974.519079166668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45974.519079166668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45974.519079166668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45974.519079166668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45974.519079166668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45974.519079166668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45974.519079166668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45974.519079166668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45974.519079166668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45974.519079166668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45974.519079166668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45974.519079166668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45974.519079166668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45974.519079166668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45974.519079166668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45974.519079166668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45974.519079166668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45974.519079166668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45974.519079166668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45974.519079166668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45974.519079166668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45974.519079166668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45974.519079166668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45974.519079166668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45974.519079166668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45974.519079166668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45974.519079166668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45974.519079166668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45974.519079166668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45974.519079166668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45974.519079166668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45974.519079166668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45974.519079166668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45974.519079166668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45974.519079166668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45974.519079166668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45974.519079166668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45974.519079166668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45974.519079166668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45974.519079166668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45974.519079166668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45974.519079166668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45974.519079166668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45974.519079166668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45974.519079166668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45974.519079166668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45974.519079166668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45974.519079166668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45974.519079166668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45974.519079166668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45974.519079166668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45974.519079166668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45974.519079166668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45974.519079166668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45974.519079166668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45974.519079166668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45974.519079166668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45974.519079166668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45974.519079166668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45974.519079166668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45974.519079166668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45974.519079166668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45974.519079166668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45974.519079166668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45974.519079166668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45974.519079166668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45974.519079166668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45974.519079166668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45974.519079166668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45974.519079166668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45974.519079166668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45974.519079166668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45974.519079166668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45974.519079166668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45974.519079166668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45974.519079166668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45974.519079166668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45974.519079166668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45974.519079166668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45974.519079166668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45974.519079166668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45974.519079166668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45974.519079166668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45974.519079166668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45974.519079166668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45974.519079166668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45974.519079166668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45974.519079166668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45974.519079166668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45974.519079166668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45974.519079166668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45974.519079166668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45974.519079166668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45974.519079166668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45974.519079166668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45974.519079166668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45974.519079166668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45974.519079166668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45974.519079166668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45974.519079166668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45974.519079166668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45974.519079166668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45974.519079166668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45974.519079166668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45974.519079166668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45974.519079166668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45974.519079166668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45974.519079166668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45974.519079166668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45974.519079166668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45974.519079166668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45974.519079166668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45974.519079166668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45974.519079166668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45974.519079166668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45974.519079166668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45974.519079166668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45974.519079166668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45974.519079166668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45974.519079166668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45974.519079166668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45974.519079166668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45974.519079166668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45974.519079166668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45974.519079166668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45974.519079166668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45974.519079166668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45974.519079166668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45974.519079166668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45974.519079166668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45974.519079166668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45974.519079166668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45974.519079166668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45974.519079166668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45974.519079166668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45974.519079166668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45974.519079166668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45974.519079166668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45974.519079166668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45974.519079166668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45974.519079166668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45974.519079166668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45974.519079166668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45974.519079166668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45974.519079166668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45974.519079166668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45974.519079166668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45974.519079166668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45974.519079166668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45974.519079166668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45974.519079166668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45974.519079166668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45974.519079166668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45974.519079166668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45974.519079166668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45974.519079166668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45974.519079166668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45974.519079166668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45974.519079166668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45974.519079166668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45974.519079166668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45974.519079166668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45974.519079166668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45974.519079166668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45974.519079166668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45974.519079166668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45974.519079166668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45974.519079166668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45974.519079166668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45974.519079166668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45974.519079166668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45974.519079166668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45974.519079166668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45974.519079166668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45974.519079166668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45974.519079166668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45974.519079166668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45974.519079166668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45974.519079166668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45974.519079166668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45974.519079166668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45974.519079166668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45974.519079166668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45974.519079166668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45974.519079166668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45974.519079166668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45974.519079166668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45974.519079166668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45974.519079166668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45974.519079166668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45974.519079166668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45974.519079166668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45974.519079166668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45974.519079166668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45974.519079166668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45974.519079166668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45974.519079166668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45974.519079166668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45974.519079166668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45974.519079166668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45974.519079166668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45974.519079166668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45974.519079166668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45974.519079166668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45974.519079166668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45974.519079166668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45974.519079166668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45974.519079166668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45974.519079166668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45974.519079166668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45974.519079166668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45974.519079166668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45974.519079166668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45974.519079166668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45974.519079166668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45974.519079166668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45974.519079166668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45974.519079166668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45974.519079166668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45974.519079166668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45974.519079166668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45974.519079166668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45974.519079166668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45974.519079166668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45974.519079166668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45974.519079166668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45974.519079166668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45974.519079166668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45974.519079166668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45974.519079166668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45974.519079166668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45974.519079166668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45974.519079166668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45974.519079166668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45974.519079166668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45974.519079166668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45974.519079166668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45974.519079166668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45974.519079166668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45974.519079166668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45974.519079166668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45974.519079166668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45974.519079166668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45974.519079166668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45974.519079166668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45974.519079166668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45974.519079166668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45974.519079166668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45974.519079166668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45974.519079166668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45974.519079166668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45974.519079166668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45974.519079166668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45974.519079166668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45974.519079166668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45974.519079166668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45974.519079166668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45974.519079166668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45974.519079166668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45974.519079166668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45974.519079166668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45974.519079166668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45974.519079166668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45974.519079166668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45974.519079166668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45974.519079166668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45974.519079166668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45974.519079166668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45974.519079166668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45974.519079166668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45974.519079166668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45974.519079166668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45974.519079166668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45974.519079166668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45974.519079166668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45974.519079166668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45974.519079166668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45974.519079166668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45974.519079166668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45974.519079166668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45974.519079166668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45974.519079166668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45974.519079166668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45974.519079166668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45974.519079166668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45974.519079166668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45974.519079166668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45974.519079166668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45974.519079166668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45974.519079166668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45974.519079166668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45974.519079166668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45974.519079166668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45974.519079166668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45974.519079166668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45974.519079166668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45974.519079166668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45974.519079166668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45974.519079166668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45974.519079166668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45974.519079166668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45974.519079166668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45974.519079166668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45974.519079166668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45974.519079166668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45974.519079166668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45974.519079166668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45974.519079166668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45974.519079166668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45974.519079166668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45974.519079166668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45974.519079166668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45974.519079166668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45974.519079166668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45974.519079166668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45974.519079166668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45974.519079166668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45974.519079166668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45974.519079166668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45974.519079166668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45974.519079166668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45974.519079166668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45974.519079166668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45974.519079166668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45974.519079166668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45974.519079166668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45974.519079166668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45974.519079166668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45974.519079166668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45974.519079166668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45974.519079166668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45974.519079166668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45974.519079166668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45974.519079166668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45974.519079166668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45974.519079166668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45974.519079166668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45974.519079166668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45974.519079166668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45974.519079166668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45974.519079166668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45974.519079166668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45974.519079166668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45974.519079166668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45974.519079166668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45974.519079166668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45974.519079166668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45974.519079166668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45974.519079166668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45974.519079166668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45974.519079166668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45974.519079166668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45974.519079166668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45974.519079166668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45974.519079166668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45974.519079166668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45974.519079166668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45974.519079166668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45974.519079166668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45974.519079166668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45974.519079166668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45974.519079166668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45974.519079166668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45974.519079166668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45974.519079166668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45974.519079166668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45974.519079166668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45974.519079166668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45974.519079166668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45974.519079166668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45974.519079166668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45974.519079166668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45974.519079166668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45974.519079166668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45974.519079166668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45974.519079166668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45974.519079166668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45974.519079166668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45974.519079166668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45974.519079166668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45974.519079166668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45974.519079166668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45974.519079166668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45974.519079166668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45974.519079166668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45974.519079166668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45974.519079166668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45974.519079166668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45974.519079166668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45974.519079166668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45974.519079166668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45974.519079166668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45974.519079166668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45974.519079166668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45974.519079166668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45974.519079166668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45974.519079166668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45974.519079166668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45974.519079166668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45974.519079166668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45974.519079166668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45974.519079166668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45974.519079166668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45974.519079166668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45974.519079166668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45974.519079166668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45974.519079166668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45974.519079166668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45974.519079166668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45974.519079166668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45974.519079166668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45974.519079166668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45974.519079166668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45974.519079166668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45974.519079166668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45974.519079166668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45974.519079166668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45974.519079166668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45974.519079166668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45974.519079166668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45974.519079166668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45974.519079166668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45974.519079166668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45974.519079166668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45974.519079166668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45974.519079166668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45974.519079166668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45974.519079166668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45974.519079166668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45974.519079166668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45974.519079166668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45974.519079166668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45974.519079166668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45974.519079166668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45974.519079166668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45974.519079166668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45974.519079166668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45974.519079166668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45974.519079166668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45974.519079166668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45974.519079166668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45974.519079166668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45974.519079166668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45974.519079166668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45974.519079166668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45974.519079166668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45974.519079166668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45974.519079166668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45974.519079166668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45974.519079166668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45974.519079166668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45974.519079166668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45974.519079166668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45974.519079166668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45974.519079166668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45974.519079166668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45974.519079166668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45974.519079166668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45974.519079166668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45974.519079166668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45974.519079166668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45974.519079166668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45974.519079166668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45974.519079166668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45974.519079166668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45974.519079166668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45974.519079166668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45974.519079166668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45974.519079166668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45974.519079166668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45974.519079166668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45974.519079166668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45974.519079166668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45974.519079166668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45974.519079166668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45974.519079166668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45974.519079166668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45974.519079166668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45974.519079166668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45974.519079166668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45974.519079166668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45974.519079166668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45974.519079166668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45974.519079166668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45974.519079166668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45974.519079166668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45974.519079166668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45974.519079166668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45974.519079166668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45974.519079166668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45974.519079166668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45974.519079166668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45974.519079166668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45974.519079166668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45974.519079166668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45974.519079166668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45974.519079166668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45974.519079166668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45974.519079166668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45974.519079166668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45974.519079166668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45974.519079166668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45974.519079166668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45974.519079166668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45974.519079166668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45974.519079166668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45974.519079166668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45974.519079166668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45974.519079166668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45974.519079166668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45974.519079166668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45974.519079166668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45974.519079166668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45974.519079166668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45974.519079166668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45974.519079166668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45974.519079166668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45974.519079166668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45974.519079166668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45974.519079166668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45974.519079166668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45974.519079166668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45974.519079166668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45974.519079166668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45974.519079166668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45974.519079166668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45974.519079166668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45974.519079166668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45974.519079166668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45974.519079166668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45974.519079166668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45974.519079166668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45974.519079166668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45974.519079166668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45974.519079166668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45974.519079166668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45974.519079166668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45974.519079166668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45974.519079166668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45974.519079166668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45974.519079166668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45974.519079166668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45974.519079166668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45974.519079166668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45974.519079166668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45974.519079166668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45974.519079166668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45974.519079166668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45974.519079166668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45974.519079166668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45974.519079166668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45974.519079166668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45974.519079166668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45974.519079166668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45974.519079166668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45974.519079166668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45974.519079166668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45974.519079166668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45974.519079166668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45974.519079166668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45974.519079166668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45974.519079166668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45974.519079166668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45974.519079166668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45974.519079166668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45974.519079166668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45974.519079166668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45974.519079166668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45974.519079166668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45974.519079166668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45974.519079166668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45974.519079166668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45974.519079166668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45974.519079166668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45974.519079166668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45974.519079166668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45974.519079166668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45974.519079166668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45974.519079166668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45974.519079166668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45974.519079166668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45974.519079166668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45974.519079166668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45974.519079166668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45974.519079166668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45974.519079166668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45974.519079166668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45974.519079166668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45974.519079166668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45974.519079166668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45974.519079166668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45974.519079166668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45974.519079166668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45974.519079166668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45974.519079166668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45974.519079166668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45974.519079166668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45974.519079166668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45974.519079166668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45974.519079166668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45974.519079166668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45974.519079166668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45974.519079166668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45974.519079166668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45974.519079166668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45974.519079166668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45974.519079166668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45974.519079166668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45974.519079166668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45974.519079166668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45974.519079166668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45974.519079166668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45974.519079166668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45974.519079166668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45974.519079166668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45974.519079166668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45974.519079166668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45974.519079166668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45974.519079166668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45974.519079166668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45974.519079166668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45974.519079166668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45974.519079166668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45974.519079166668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45974.519079166668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45974.519079166668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45974.519079166668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45974.519079166668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45974.519079166668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45974.519079166668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45974.519079166668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45974.519079166668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45974.519079166668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45974.519079166668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45974.519079166668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45974.519079166668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45974.519079166668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45974.519079166668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45974.519079166668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45974.519079166668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45974.519079166668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45974.519079166668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45974.519079166668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45974.519079166668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45974.519079166668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45974.519079166668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45974.519079166668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45974.519079166668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45974.519079166668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45974.519079166668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45974.519079166668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45974.519079166668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45974.519079166668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45974.519079166668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45974.519079166668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45974.519079166668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45974.519079166668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45974.519079166668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45974.519079166668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45974.519079166668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45974.519079166668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45974.519079166668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45974.519079166668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45974.519079166668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45974.519079166668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45974.519079166668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45974.519079166668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45974.519079166668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45974.519079166668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45974.519079166668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45974.519079166668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45974.519079166668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45974.519079166668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45974.519079166668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45974.519079166668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45974.519079166668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45974.519079166668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45974.519079166668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45974.519079166668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45974.519079166668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45974.519079166668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45974.519079166668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45974.519079166668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45974.519079166668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45974.519079166668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45974.519079166668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45974.519079166668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45974.519079166668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45974.519079166668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45974.519079166668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45974.519079166668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45974.519079166668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45974.519079166668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45974.519079166668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45974.519079166668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271.03836157407204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0.20380138888867805</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4.851203703583451E-2</v>
      </c>
      <c r="H4" s="96">
        <v>45974.452511574076</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1</v>
      </c>
      <c r="D5" s="92" t="s">
        <v>28258</v>
      </c>
      <c r="E5" s="95" t="s">
        <v>39021</v>
      </c>
      <c r="F5" s="96"/>
      <c r="G5" s="97">
        <f ca="1">IFERROR(NOW()-F5,"")</f>
        <v>45974.519079166668</v>
      </c>
      <c r="H5" s="96">
        <v>45974.503506944442</v>
      </c>
      <c r="I5" s="135" t="str">
        <f>IFERROR(VLOOKUP(D5,DB!A:F,6,0),"")</f>
        <v>SCECO</v>
      </c>
      <c r="J5" s="135" t="str">
        <f>IFERROR(VLOOKUP(D5,DB!A:G,7,0),"")</f>
        <v>Dead</v>
      </c>
      <c r="K5" s="98" t="s">
        <v>39118</v>
      </c>
      <c r="L5" s="92" t="str">
        <f>IFERROR(VLOOKUP(D5,DB!A:I,9,0),"")</f>
        <v>Latis</v>
      </c>
    </row>
    <row r="6" spans="1:16" ht="15" customHeight="1">
      <c r="A6" s="135"/>
      <c r="B6" s="135" t="str">
        <f>IFERROR(VLOOKUP(D6,DB!A:K,11,0),"")</f>
        <v/>
      </c>
      <c r="C6" s="94"/>
      <c r="D6" s="92"/>
      <c r="E6" s="95"/>
      <c r="F6" s="96"/>
      <c r="G6" s="97">
        <f ca="1">IFERROR(NOW()-F6,"")</f>
        <v>45974.519079166668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45974.519079166668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45974.519079166668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45974.519079166668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45974.519079166668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45974.519079166668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45974.519079166668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45974.519079166668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45974.519079166668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45974.519079166668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45974.519079166668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45974.519079166668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45974.519079166668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45974.519079166668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45974.519079166668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45974.519079166668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45974.519079166668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45974.519079166668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45974.519079166668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45974.519079166668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45974.519079166668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45974.519079166668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45974.519079166668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45974.519079166668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45974.519079166668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45974.519079166668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45974.519079166668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45974.519079166668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45974.519079166668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45974.519079166668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45974.519079166668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45974.519079166668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45974.519079166668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45974.519079166668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45974.519079166668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45974.519079166668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45974.519079166668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45974.519079166668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45974.519079166668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45974.519079166668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45974.519079166668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45974.519079166668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45974.519079166668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45974.519079166668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45974.519079166668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45974.519079166668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45974.519079166668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45974.519079166668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45974.519079166668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45974.519079166668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45974.519079166668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45974.519079166668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45974.519079166668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45974.519079166668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45974.519079166668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45974.519079166668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45974.519079166668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45974.519079166668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45974.519079166668</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82.687018981479923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48.330201851851598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12" ca="1" si="1">IFERROR(NOW()-F4,"")</f>
        <v>25.85796805555583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37382</v>
      </c>
      <c r="E6" s="124" t="s">
        <v>39021</v>
      </c>
      <c r="F6" s="159">
        <v>45974.476527777777</v>
      </c>
      <c r="G6" s="126">
        <f t="shared" ca="1" si="1"/>
        <v>4.2551388891297393E-2</v>
      </c>
      <c r="H6" s="125">
        <v>45974.470972222225</v>
      </c>
      <c r="I6" s="124" t="str">
        <f>IFERROR(VLOOKUP(D6,DB!A:F,6,0),"")</f>
        <v>Generator-SG</v>
      </c>
      <c r="J6" s="124" t="str">
        <f>IFERROR(VLOOKUP(D6,DB!A:G,7,0),"")</f>
        <v>Dead</v>
      </c>
      <c r="K6" s="124" t="s">
        <v>39128</v>
      </c>
      <c r="L6" s="124" t="str">
        <f>IFERROR(VLOOKUP(D6,DB!A:I,9,0),"")</f>
        <v>Latis</v>
      </c>
    </row>
    <row r="7" spans="1:13">
      <c r="A7" s="124"/>
      <c r="B7" s="124" t="str">
        <f>IFERROR(VLOOKUP(D7,DB!A:K,11,0),"")</f>
        <v/>
      </c>
      <c r="C7" s="124"/>
      <c r="D7" s="124"/>
      <c r="E7" s="124"/>
      <c r="F7" s="124"/>
      <c r="G7" s="126">
        <f t="shared" ca="1" si="1"/>
        <v>45974.519079166668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45974.519079166668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45974.519079166668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45974.519079166668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45974.519079166668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45974.519079166668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45974.519079166668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45974.519079166668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45974.519079166668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45974.519079166668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45974.519079166668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45974.519079166668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45974.519079166668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45974.519079166668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45974.519079166668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45974.519079166668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45974.519079166668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45974.519079166668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45974.519079166668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45974.519079166668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45974.519079166668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45974.519079166668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45974.519079166668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45974.519079166668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45974.519079166668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45974.519079166668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45974.519079166668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45974.519079166668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45974.519079166668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45974.519079166668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45974.519079166668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45974.519079166668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45974.519079166668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45974.519079166668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45974.519079166668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45974.519079166668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45974.519079166668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45974.519079166668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45974.519079166668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45974.519079166668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45974.519079166668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45974.519079166668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45974.519079166668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45974.519079166668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45974.519079166668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45974.519079166668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45974.519079166668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45974.519079166668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45974.519079166668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45974.519079166668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45974.519079166668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45974.519079166668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45974.519079166668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45974.519079166668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45974.519079166668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45974.519079166668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45974.519079166668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45974.519079166668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45974.519079166668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45974.519079166668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45974.519079166668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45974.519079166668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45974.519079166668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45974.519079166668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45974.519079166668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45974.519079166668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45974.519079166668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45974.519079166668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45974.519079166668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45974.519079166668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45974.519079166668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45974.519079166668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45974.519079166668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45974.519079166668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45974.519079166668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45974.519079166668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45974.519079166668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45974.519079166668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45974.519079166668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45974.519079166668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45974.519079166668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45974.519079166668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45974.519079166668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45974.519079166668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45974.519079166668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45974.519079166668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45974.519079166668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45974.519079166668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45974.519079166668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45974.519079166668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45974.519079166668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45974.519079166668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45974.519079166668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45974.519079166668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45974.519079166668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45974.519079166668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45974.519079166668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45974.519079166668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45974.519079166668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45974.519079166668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45974.519079166668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45974.519079166668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45974.519079166668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45974.519079166668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45974.519079166668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45974.519079166668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45974.519079166668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45974.519079166668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45974.519079166668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45974.519079166668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45974.519079166668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45974.519079166668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45974.519079166668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45974.519079166668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45974.519079166668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45974.519079166668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45974.519079166668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45974.519079166668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45974.519079166668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45974.519079166668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45974.519079166668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45974.519079166668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45974.519079166668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45974.519079166668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45974.519079166668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45974.519079166668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45974.519079166668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45974.519079166668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45974.519079166668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45974.519079166668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45974.519079166668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45974.519079166668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45974.519079166668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45974.519079166668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45974.519079166668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45974.519079166668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45974.519079166668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45974.519079166668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45974.519079166668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45974.519079166668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45974.519079166668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45974.519079166668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45974.519079166668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45974.519079166668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45974.519079166668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45974.519079166668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45974.519079166668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45974.519079166668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45974.519079166668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45974.519079166668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45974.519079166668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45974.519079166668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45974.519079166668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45974.519079166668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45974.519079166668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45974.519079166668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45974.519079166668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45974.519079166668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45974.519079166668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45974.519079166668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45974.519079166668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45974.519079166668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45974.519079166668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45974.519079166668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45974.519079166668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45974.519079166668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45974.519079166668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45974.519079166668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45974.519079166668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45974.519079166668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45974.519079166668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45974.519079166668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45974.519079166668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45974.519079166668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45974.519079166668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45974.519079166668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45974.519079166668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45974.519079166668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45974.519079166668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45974.519079166668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45974.519079166668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45974.519079166668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45974.519079166668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45974.519079166668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45974.519079166668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45974.519079166668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45974.519079166668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45974.519079166668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45974.519079166668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45974.519079166668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45974.519079166668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45974.519079166668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45974.519079166668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45974.519079166668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45974.519079166668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45974.519079166668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45974.519079166668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45974.519079166668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45974.519079166668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45974.519079166668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45974.519079166668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45974.519079166668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45974.519079166668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45974.519079166668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45974.519079166668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45974.519079166668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45974.519079166668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45974.519079166668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45974.519079166668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45974.519079166668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45974.519079166668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45974.519079166668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45974.519079166668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45974.519079166668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45974.519079166668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45974.519079166668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45974.519079166668</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39129</v>
      </c>
      <c r="B2" s="141" t="str">
        <f>IFERROR(VLOOKUP(D2,DB!A:K,11,0),"")</f>
        <v>R6</v>
      </c>
      <c r="C2" s="142">
        <v>1</v>
      </c>
      <c r="D2" s="141" t="s">
        <v>31598</v>
      </c>
      <c r="E2" s="124" t="s">
        <v>39021</v>
      </c>
      <c r="F2" s="143">
        <v>45974.477650462963</v>
      </c>
      <c r="G2" s="105">
        <f t="shared" ref="G2:G42" ca="1" si="0">IFERROR(NOW()-F2,"-")</f>
        <v>4.1428703705605585E-2</v>
      </c>
      <c r="H2" s="143">
        <v>45974.471817129626</v>
      </c>
      <c r="I2" s="141" t="str">
        <f>IFERROR(VLOOKUP(D2,DB!A:F,6,0),"")</f>
        <v>SCECO</v>
      </c>
      <c r="J2" s="141" t="str">
        <f>IFERROR(VLOOKUP(D2,DB!A:G,7,0),"")</f>
        <v>Vandalized+No BB Design</v>
      </c>
      <c r="K2" s="144" t="s">
        <v>39130</v>
      </c>
      <c r="L2" s="145" t="str">
        <f>IFERROR(VLOOKUP(D2,DB!A:I,9,0),"")</f>
        <v>Latis</v>
      </c>
    </row>
    <row r="3" spans="1:16382" ht="31.5" customHeight="1">
      <c r="A3" s="140" t="s">
        <v>39131</v>
      </c>
      <c r="B3" s="141" t="str">
        <f>IFERROR(VLOOKUP(D3,DB!A:K,11,0),"")</f>
        <v>R6</v>
      </c>
      <c r="C3" s="142">
        <v>1</v>
      </c>
      <c r="D3" s="158" t="s">
        <v>34529</v>
      </c>
      <c r="E3" s="124" t="s">
        <v>39102</v>
      </c>
      <c r="F3" s="143">
        <v>45974.479039351849</v>
      </c>
      <c r="G3" s="105">
        <f t="shared" ca="1" si="0"/>
        <v>4.0039814819465391E-2</v>
      </c>
      <c r="H3" s="143">
        <v>45974.471817129626</v>
      </c>
      <c r="I3" s="141" t="str">
        <f>IFERROR(VLOOKUP(D3,DB!A:F,6,0),"")</f>
        <v>Generator-SG</v>
      </c>
      <c r="J3" s="141" t="str">
        <f>IFERROR(VLOOKUP(D3,DB!A:G,7,0),"")</f>
        <v>Dead</v>
      </c>
      <c r="K3" s="144" t="s">
        <v>39132</v>
      </c>
      <c r="L3" s="145" t="str">
        <f>IFERROR(VLOOKUP(D3,DB!A:I,9,0),"")</f>
        <v>Latis</v>
      </c>
    </row>
    <row r="4" spans="1:16382" ht="31.5" customHeight="1">
      <c r="A4" s="140"/>
      <c r="B4" s="141" t="str">
        <f>IFERROR(VLOOKUP(D4,DB!A:K,11,0),"")</f>
        <v/>
      </c>
      <c r="C4" s="142"/>
      <c r="D4" s="141"/>
      <c r="E4" s="124"/>
      <c r="F4" s="143"/>
      <c r="G4" s="105">
        <f t="shared" ca="1" si="0"/>
        <v>45974.519079166668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45974.519079166668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45974.519079166668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45974.519079166668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45974.519079166668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45974.519079166668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45974.519079166668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45974.519079166668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45974.519079166668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45974.519079166668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45974.519079166668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45974.519079166668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45974.519079166668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45974.519079166668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45974.519079166668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45974.519079166668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45974.519079166668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45974.519079166668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45974.519079166668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45974.519079166668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45974.519079166668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45974.519079166668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45974.519079166668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45974.519079166668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45974.519079166668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45974.519079166668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45974.519079166668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45974.519079166668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45974.519079166668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45974.519079166668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45974.519079166668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45974.519079166668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45974.519079166668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45974.519079166668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45974.519079166668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45974.519079166668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45974.519079166668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45974.519079166668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45974.519079166668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45974.519079166668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45974.519079166668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45974.519079166668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45974.519079166668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45974.519079166668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45974.519079166668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45974.519079166668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45974.519079166668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45974.519079166668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45974.519079166668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45974.519079166668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45974.519079166668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45974.519079166668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45974.519079166668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45974.519079166668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45974.519079166668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45974.519079166668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45974.519079166668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45974.519079166668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45974.519079166668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45974.519079166668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45974.519079166668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45974.519079166668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45974.519079166668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45974.519079166668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45974.519079166668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45974.519079166668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45974.519079166668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45974.519079166668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45974.519079166668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45974.519079166668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45974.519079166668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45974.519079166668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45974.519079166668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45974.519079166668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45974.519079166668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45974.519079166668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45974.519079166668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45974.519079166668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45974.519079166668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45974.519079166668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45974.519079166668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45974.519079166668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45974.519079166668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45974.519079166668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45974.519079166668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45974.519079166668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45974.519079166668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45974.519079166668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45974.519079166668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45974.519079166668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45974.519079166668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45974.519079166668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45974.519079166668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45974.519079166668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45974.519079166668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45974.519079166668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45974.519079166668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45974.519079166668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45974.519079166668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45974.519079166668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45974.519079166668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45974.519079166668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45974.519079166668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45974.519079166668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45974.519079166668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45974.519079166668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45974.519079166668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45974.519079166668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45974.519079166668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45974.519079166668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45974.519079166668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45974.519079166668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45974.519079166668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45974.519079166668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45974.519079166668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45974.519079166668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45974.519079166668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45974.519079166668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45974.519079166668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45974.519079166668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45974.519079166668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45974.519079166668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45974.519079166668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45974.519079166668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45974.519079166668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45974.519079166668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45974.519079166668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45974.519079166668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45974.519079166668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45974.519079166668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45974.519079166668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45974.519079166668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45974.519079166668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45974.519079166668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45974.519079166668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45974.519079166668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45974.519079166668</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