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04" documentId="120_S{2AC9BD13-BADA-5192-A53E-5A8FF88502F6}" xr6:coauthVersionLast="47" xr6:coauthVersionMax="47" xr10:uidLastSave="{322B341B-5DE7-45CF-A7BD-A91DA58F83C0}"/>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9" l="1"/>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4" i="9"/>
  <c r="G4" i="9"/>
  <c r="I4" i="9"/>
  <c r="J4" i="9"/>
  <c r="L4" i="9"/>
  <c r="B5" i="9"/>
  <c r="G5" i="9"/>
  <c r="I5" i="9"/>
  <c r="J5" i="9"/>
  <c r="L5"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<sst xmlns="http://schemas.openxmlformats.org/spreadsheetml/2006/main" count="181605" uniqueCount="39218">
  <si>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</si>
  <si>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</si>
  <si>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</si>
  <si>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</si>
  <si>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</si>
  <si>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</si>
  <si>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</si>
  <si>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</si>
  <si>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</si>
  <si>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</si>
  <si>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</si>
  <si>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</si>
  <si>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</si>
  <si>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</si>
  <si>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</si>
  <si>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</si>
  <si>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</si>
  <si>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</si>
  <si>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</si>
  <si>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</si>
  <si>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</si>
  <si>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</si>
  <si>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</si>
  <si>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</si>
  <si>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</si>
  <si>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</si>
  <si>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</si>
  <si>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</si>
  <si>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</si>
  <si>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</si>
  <si>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</si>
  <si>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</si>
  <si>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</si>
  <si>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</si>
  <si>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</si>
  <si>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</si>
  <si>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</si>
  <si>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</si>
  <si>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</si>
  <si>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</si>
  <si>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</si>
  <si>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</si>
  <si>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</si>
  <si>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</si>
  <si>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</si>
  <si>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</si>
  <si>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</si>
  <si>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</si>
  <si>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</si>
  <si>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</si>
  <si>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</si>
  <si>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</si>
  <si>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</si>
  <si>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</si>
  <si>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</si>
  <si>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</si>
  <si>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</si>
  <si>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</si>
  <si>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</si>
  <si>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</si>
  <si>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</si>
  <si>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</si>
  <si>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</si>
  <si>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</si>
  <si>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</si>
  <si>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</si>
  <si>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</si>
  <si>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</si>
  <si>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</si>
  <si>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</si>
  <si>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</si>
  <si>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</si>
  <si>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</si>
  <si>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</si>
  <si>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</si>
  <si>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</si>
  <si>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</si>
  <si>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</si>
  <si>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</si>
  <si>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</si>
  <si>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</si>
  <si>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</si>
  <si>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</si>
  <si>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</si>
  <si>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</si>
  <si>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</si>
  <si>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</si>
  <si>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</si>
  <si>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</si>
  <si>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</si>
  <si>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</si>
  <si>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</si>
  <si>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</si>
  <si>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</si>
  <si>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</si>
  <si>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</si>
  <si>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</si>
  <si>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</si>
  <si>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</si>
  <si>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</si>
  <si>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</si>
  <si>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</si>
  <si>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</si>
  <si>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</si>
  <si>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</si>
  <si>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</si>
  <si>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</si>
  <si>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</si>
  <si>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</si>
  <si>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</si>
  <si>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</si>
  <si>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</si>
  <si>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</si>
  <si>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</si>
  <si>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</si>
  <si>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</si>
  <si>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</si>
  <si>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</si>
  <si>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</si>
  <si>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</si>
  <si>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</si>
  <si>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</si>
  <si>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</si>
  <si>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</si>
  <si>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</si>
  <si>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</si>
  <si>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</si>
  <si>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</si>
  <si>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</si>
  <si>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</si>
  <si>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</si>
  <si>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</si>
  <si>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</si>
  <si>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</si>
  <si>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</si>
  <si>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</si>
  <si>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</si>
  <si>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</si>
  <si>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</si>
  <si>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</si>
  <si>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</si>
  <si>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</si>
  <si>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</si>
  <si>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</si>
  <si>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</si>
  <si>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</si>
  <si>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</si>
  <si>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</si>
  <si>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</si>
  <si>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</si>
  <si>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</si>
  <si>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</si>
  <si>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</si>
  <si>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</si>
  <si>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</si>
  <si>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</si>
  <si>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</si>
  <si>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</si>
  <si>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</si>
  <si>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</si>
  <si>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</si>
  <si>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</si>
  <si>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</si>
  <si>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</si>
  <si>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</si>
  <si>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</si>
  <si>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</si>
  <si>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</si>
  <si>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</si>
  <si>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</si>
  <si>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</si>
  <si>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</si>
  <si>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</si>
  <si>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</si>
  <si>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</si>
  <si>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</si>
  <si>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</si>
  <si>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</si>
  <si>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</si>
  <si>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</si>
  <si>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</si>
  <si>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</si>
  <si>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</si>
  <si>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</si>
  <si>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</si>
  <si>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</si>
  <si>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</si>
  <si>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</si>
  <si>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</si>
  <si>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</si>
  <si>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</si>
  <si>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</si>
  <si>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</si>
  <si>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</si>
  <si>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</si>
  <si>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</si>
  <si>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</si>
  <si>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</si>
  <si>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</si>
  <si>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</si>
  <si>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</si>
  <si>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</si>
  <si>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</si>
  <si>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</si>
  <si>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</si>
  <si>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</si>
  <si>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</si>
  <si>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</si>
  <si>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</si>
  <si>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</si>
  <si>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</si>
  <si>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</si>
  <si>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</si>
  <si>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</si>
  <si>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</si>
  <si>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</si>
  <si>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</si>
  <si>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</si>
  <si>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</si>
  <si>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</si>
  <si>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</si>
  <si>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</si>
  <si>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</si>
  <si>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</si>
  <si>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</si>
  <si>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</si>
  <si>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</si>
  <si>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</si>
  <si>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</si>
  <si>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</si>
  <si>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</si>
  <si>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</si>
  <si>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</si>
  <si>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</si>
  <si>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</si>
  <si>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</si>
  <si>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</si>
  <si>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</si>
  <si>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</si>
  <si>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</si>
  <si>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</si>
  <si>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</si>
  <si>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</si>
  <si>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</si>
  <si>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</si>
  <si>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</si>
  <si>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</si>
  <si>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</si>
  <si>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</si>
  <si>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</si>
  <si>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</si>
  <si>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</si>
  <si>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</si>
  <si>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</si>
  <si>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</si>
  <si>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</si>
  <si>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</si>
  <si>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</si>
  <si>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</si>
  <si>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</si>
  <si>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</si>
  <si>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</si>
  <si>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</si>
  <si>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</si>
  <si>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</si>
  <si>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</si>
  <si>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</si>
  <si>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</si>
  <si>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</si>
  <si>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</si>
  <si>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</si>
  <si>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</si>
  <si>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</si>
  <si>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</si>
  <si>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</si>
  <si>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</si>
  <si>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</si>
  <si>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</si>
  <si>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</si>
  <si>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</si>
  <si>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</si>
  <si>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</si>
  <si>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</si>
  <si>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</si>
  <si>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</si>
  <si>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</si>
  <si>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</si>
  <si>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</si>
  <si>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</si>
  <si>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</si>
  <si>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</si>
  <si>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</si>
  <si>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</si>
  <si>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</si>
  <si>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</si>
  <si>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</si>
  <si>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</si>
  <si>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</si>
  <si>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</si>
  <si>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</si>
  <si>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</si>
  <si>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</si>
  <si>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</si>
  <si>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</si>
  <si>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</si>
  <si>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</si>
  <si>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</si>
  <si>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</si>
  <si>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</si>
  <si>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</si>
  <si>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</si>
  <si>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</si>
  <si>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</si>
  <si>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</si>
  <si>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</si>
  <si>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</si>
  <si>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</si>
  <si>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</si>
  <si>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</si>
  <si>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</si>
  <si>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</si>
  <si>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</si>
  <si>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</si>
  <si>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</si>
  <si>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</si>
  <si>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</si>
  <si>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</si>
  <si>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</si>
  <si>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</si>
  <si>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</si>
  <si>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</si>
  <si>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</si>
  <si>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</si>
  <si>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</si>
  <si>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</si>
  <si>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</si>
  <si>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</si>
  <si>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</si>
  <si>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</si>
  <si>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</si>
  <si>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</si>
  <si>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</si>
  <si>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</si>
  <si>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</si>
  <si>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</si>
  <si>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</si>
  <si>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</si>
  <si>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</si>
  <si>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</si>
  <si>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</si>
  <si>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</si>
  <si>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</si>
  <si>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</si>
  <si>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</si>
  <si>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</si>
  <si>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</si>
  <si>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</si>
  <si>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</si>
  <si>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</si>
  <si>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</si>
  <si>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</si>
  <si>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</si>
  <si>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</si>
  <si>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</si>
  <si>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</si>
  <si>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</si>
  <si>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</si>
  <si>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</si>
  <si>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</si>
  <si>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</si>
  <si>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</si>
  <si>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</si>
  <si>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</si>
  <si>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</si>
  <si>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</si>
  <si>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</si>
  <si>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</si>
  <si>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</si>
  <si>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</si>
  <si>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</si>
  <si>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</si>
  <si>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</si>
  <si>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</si>
  <si>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</si>
  <si>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</si>
  <si>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</si>
  <si>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</si>
  <si>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</si>
  <si>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</si>
  <si>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</si>
  <si>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</si>
  <si>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</si>
  <si>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</si>
  <si>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</si>
  <si>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</si>
  <si>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</si>
  <si>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</si>
  <si>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</si>
  <si>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</si>
  <si>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</si>
  <si>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</si>
  <si>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</si>
  <si>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</si>
  <si>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</si>
  <si>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</si>
  <si>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</si>
  <si>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</si>
  <si>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</si>
  <si>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</si>
  <si>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</si>
  <si>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</si>
  <si>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</si>
  <si>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</si>
  <si>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</si>
  <si>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</si>
  <si>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</si>
  <si>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</si>
  <si>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</si>
  <si>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</si>
  <si>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</si>
  <si>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</si>
  <si>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</si>
  <si>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</si>
  <si>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</si>
  <si>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</si>
  <si>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</si>
  <si>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</si>
  <si>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</si>
  <si>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</si>
  <si>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</si>
  <si>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</si>
  <si>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</si>
  <si>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</si>
  <si>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</si>
  <si>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</si>
  <si>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</si>
  <si>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</si>
  <si>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</si>
  <si>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</si>
  <si>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</si>
  <si>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</si>
  <si>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</si>
  <si>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</si>
  <si>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</si>
  <si>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</si>
  <si>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</si>
  <si>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</si>
  <si>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</si>
  <si>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</si>
  <si>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</si>
  <si>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</si>
  <si>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</si>
  <si>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</si>
  <si>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</si>
  <si>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</si>
  <si>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</si>
  <si>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</si>
  <si>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</si>
  <si>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</si>
  <si>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</si>
  <si>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</si>
  <si>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</si>
  <si>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</si>
  <si>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</si>
  <si>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</si>
  <si>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</si>
  <si>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</si>
  <si>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</si>
  <si>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</si>
  <si>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</si>
  <si>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</si>
  <si>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</si>
  <si>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</si>
  <si>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</si>
  <si>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</si>
  <si>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</si>
  <si>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</si>
  <si>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</si>
  <si>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</si>
  <si>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</si>
  <si>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</si>
  <si>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</si>
  <si>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</si>
  <si>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</si>
  <si>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</si>
  <si>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</si>
  <si>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</si>
  <si>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</si>
  <si>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</si>
  <si>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</si>
  <si>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</si>
  <si>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</si>
  <si>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</si>
  <si>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</si>
  <si>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</si>
  <si>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</si>
  <si>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</si>
  <si>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</si>
  <si>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</si>
  <si>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</si>
  <si>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</si>
  <si>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</si>
  <si>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</si>
  <si>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</si>
  <si>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</si>
  <si>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</si>
  <si>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</si>
  <si>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</si>
  <si>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</si>
  <si>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</si>
  <si>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</si>
  <si>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</si>
  <si>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</si>
  <si>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</si>
  <si>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</si>
  <si>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</si>
  <si>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</si>
  <si>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</si>
  <si>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</si>
  <si>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</si>
  <si>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</si>
  <si>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</si>
  <si>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</si>
  <si>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</si>
  <si>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</si>
  <si>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</si>
  <si>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</si>
  <si>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</si>
  <si>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</si>
  <si>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</si>
  <si>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</si>
  <si>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</si>
  <si>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</si>
  <si>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</si>
  <si>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</si>
  <si>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</si>
  <si>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</si>
  <si>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</si>
  <si>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</si>
  <si>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</si>
  <si>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</si>
  <si>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</si>
  <si>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</si>
  <si>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</si>
  <si>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</si>
  <si>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</si>
  <si>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</si>
  <si>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</si>
  <si>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</si>
  <si>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</si>
  <si>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</si>
  <si>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</si>
  <si>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</si>
  <si>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</si>
  <si>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</si>
  <si>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</si>
  <si>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</si>
  <si>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</si>
  <si>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</si>
  <si>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</si>
  <si>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</si>
  <si>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</si>
  <si>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</si>
  <si>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</si>
  <si>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</si>
  <si>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</si>
  <si>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</si>
  <si>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</si>
  <si>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</si>
  <si>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</si>
  <si>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</si>
  <si>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</si>
  <si>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</si>
  <si>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</si>
  <si>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</si>
  <si>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</si>
  <si>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</si>
  <si>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</si>
  <si>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</si>
  <si>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</si>
  <si>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</si>
  <si>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</si>
  <si>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</si>
  <si>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</si>
  <si>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</si>
  <si>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</si>
  <si>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</si>
  <si>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</si>
  <si>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</si>
  <si>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</si>
  <si>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</si>
  <si>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</si>
  <si>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</si>
  <si>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</si>
  <si>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</si>
  <si>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</si>
  <si>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</si>
  <si>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</si>
  <si>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</si>
  <si>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</si>
  <si>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</si>
  <si>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</si>
  <si>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</si>
  <si>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</si>
  <si>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</si>
  <si>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</si>
  <si>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</si>
  <si>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</si>
  <si>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</si>
  <si>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</si>
  <si>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</si>
  <si>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</si>
  <si>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</si>
  <si>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</si>
  <si>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</si>
  <si>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</si>
  <si>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</si>
  <si>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</si>
  <si>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</si>
  <si>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</si>
  <si>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</si>
  <si>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</si>
  <si>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</si>
  <si>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</si>
  <si>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</si>
  <si>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</si>
  <si>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</si>
  <si>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</si>
  <si>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</si>
  <si>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</si>
  <si>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</si>
  <si>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</si>
  <si>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</si>
  <si>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</si>
  <si>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</si>
  <si>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</si>
  <si>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</si>
  <si>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</si>
  <si>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</si>
  <si>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</si>
  <si>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</si>
  <si>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</si>
  <si>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</si>
  <si>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</si>
  <si>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</si>
  <si>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</si>
  <si>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</si>
  <si>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</si>
  <si>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</si>
  <si>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</si>
  <si>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</si>
  <si>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</si>
  <si>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</si>
  <si>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</si>
  <si>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</si>
  <si>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</si>
  <si>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</si>
  <si>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</si>
  <si>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</si>
  <si>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</si>
  <si>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</si>
  <si>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</si>
  <si>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</si>
  <si>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</si>
  <si>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</si>
  <si>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</si>
  <si>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</si>
  <si>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</si>
  <si>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</si>
  <si>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</si>
  <si>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</si>
  <si>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</si>
  <si>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</si>
  <si>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</si>
  <si>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</si>
  <si>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</si>
  <si>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</si>
  <si>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</si>
  <si>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</si>
  <si>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</si>
  <si>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</si>
  <si>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</si>
  <si>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</si>
  <si>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</si>
  <si>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</si>
  <si>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</si>
  <si>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</si>
  <si>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</si>
  <si>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</si>
  <si>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</si>
  <si>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</si>
  <si>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</si>
  <si>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</si>
  <si>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</si>
  <si>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</si>
  <si>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</si>
  <si>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</si>
  <si>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</si>
  <si>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</si>
  <si>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</si>
  <si>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</si>
  <si>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</si>
  <si>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</si>
  <si>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</si>
  <si>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</si>
  <si>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</si>
  <si>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</si>
  <si>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</si>
  <si>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</si>
  <si>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</si>
  <si>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</si>
  <si>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</si>
  <si>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</si>
  <si>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</si>
  <si>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</si>
  <si>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</si>
  <si>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</si>
  <si>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</si>
  <si>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</si>
  <si>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</si>
  <si>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</si>
  <si>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</si>
  <si>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</si>
  <si>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</si>
  <si>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</si>
  <si>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</si>
  <si>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</si>
  <si>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</si>
  <si>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</si>
  <si>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</si>
  <si>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</si>
  <si>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</si>
  <si>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</si>
  <si>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</si>
  <si>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</si>
  <si>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</si>
  <si>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</si>
  <si>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</si>
  <si>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</si>
  <si>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</si>
  <si>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</si>
  <si>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</si>
  <si>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</si>
  <si>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</si>
  <si>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</si>
  <si>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</si>
  <si>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</si>
  <si>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</si>
  <si>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</si>
  <si>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</si>
  <si>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</si>
  <si>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</si>
  <si>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</si>
  <si>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</si>
  <si>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</si>
  <si>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</si>
  <si>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</si>
  <si>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</si>
  <si>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</si>
  <si>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</si>
  <si>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</si>
  <si>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</si>
  <si>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</si>
  <si>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</si>
  <si>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</si>
  <si>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</si>
  <si>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</si>
  <si>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</si>
  <si>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</si>
  <si>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</si>
  <si>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</si>
  <si>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</si>
  <si>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</si>
  <si>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</si>
  <si>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</si>
  <si>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</si>
  <si>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</si>
  <si>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</si>
  <si>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</si>
  <si>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</si>
  <si>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</si>
  <si>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</si>
  <si>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</si>
  <si>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</si>
  <si>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</si>
  <si>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</si>
  <si>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</si>
  <si>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</si>
  <si>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</si>
  <si>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</si>
  <si>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</si>
  <si>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</si>
  <si>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</si>
  <si>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</si>
  <si>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</si>
  <si>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</si>
  <si>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</si>
  <si>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</si>
  <si>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</si>
  <si>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</si>
  <si>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</si>
  <si>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</si>
  <si>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</si>
  <si>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</si>
  <si>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</si>
  <si>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</si>
  <si>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</si>
  <si>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</si>
  <si>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</si>
  <si>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</si>
  <si>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</si>
  <si>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</si>
  <si>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</si>
  <si>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</si>
  <si>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</si>
  <si>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</si>
  <si>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</si>
  <si>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</si>
  <si>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</si>
  <si>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</si>
  <si>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</si>
  <si>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</si>
  <si>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</si>
  <si>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</si>
  <si>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</si>
  <si>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</si>
  <si>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</si>
  <si>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</si>
  <si>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</si>
  <si>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</si>
  <si>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</si>
  <si>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</si>
  <si>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</si>
  <si>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</si>
  <si>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</si>
  <si>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</si>
  <si>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</si>
  <si>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</si>
  <si>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</si>
  <si>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</si>
  <si>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</si>
  <si>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</si>
  <si>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</si>
  <si>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</si>
  <si>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</si>
  <si>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</si>
  <si>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</si>
  <si>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</si>
  <si>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</si>
  <si>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</si>
  <si>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</si>
  <si>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</si>
  <si>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</si>
  <si>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</si>
  <si>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</si>
  <si>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</si>
  <si>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</si>
  <si>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</si>
  <si>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</si>
  <si>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</si>
  <si>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</si>
  <si>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</si>
  <si>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</si>
  <si>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</si>
  <si>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</si>
  <si>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</si>
  <si>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</si>
  <si>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</si>
  <si>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</si>
  <si>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</si>
  <si>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</si>
  <si>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</si>
  <si>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</si>
  <si>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</si>
  <si>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</si>
  <si>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</si>
  <si>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</si>
  <si>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</si>
  <si>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</si>
  <si>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</si>
  <si>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</si>
  <si>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</si>
  <si>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</si>
  <si>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</si>
  <si>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</si>
  <si>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</si>
  <si>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</si>
  <si>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</si>
  <si>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</si>
  <si>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</si>
  <si>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</si>
  <si>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</si>
  <si>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</si>
  <si>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</si>
  <si>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</si>
  <si>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</si>
  <si>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</si>
  <si>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</si>
  <si>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</si>
  <si>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</si>
  <si>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</si>
  <si>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</si>
  <si>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</si>
  <si>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</si>
  <si>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</si>
  <si>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</si>
  <si>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</si>
  <si>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</si>
  <si>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</si>
  <si>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</si>
  <si>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</si>
  <si>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</si>
  <si>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</si>
  <si>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</si>
  <si>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</si>
  <si>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</si>
  <si>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</si>
  <si>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</si>
  <si>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</si>
  <si>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</si>
  <si>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</si>
  <si>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</si>
  <si>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</si>
  <si>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</si>
  <si>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</si>
  <si>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</si>
  <si>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</si>
  <si>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</si>
  <si>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</si>
  <si>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</si>
  <si>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</si>
  <si>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</si>
  <si>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</si>
  <si>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</si>
  <si>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</si>
  <si>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</si>
  <si>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</si>
  <si>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</si>
  <si>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</si>
  <si>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</si>
  <si>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</si>
  <si>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</si>
  <si>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</si>
  <si>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</si>
  <si>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</si>
  <si>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</si>
  <si>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</si>
  <si>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</si>
  <si>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</si>
  <si>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</si>
  <si>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</si>
  <si>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</si>
  <si>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</si>
  <si>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</si>
  <si>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</si>
  <si>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</si>
  <si>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</si>
  <si>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</si>
  <si>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</si>
  <si>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</si>
  <si>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</si>
  <si>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</si>
  <si>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</si>
  <si>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</si>
  <si>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</si>
  <si>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</si>
  <si>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</si>
  <si>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</si>
  <si>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</si>
  <si>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</si>
  <si>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</si>
  <si>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</si>
  <si>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</si>
  <si>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</si>
  <si>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</si>
  <si>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</si>
  <si>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</si>
  <si>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</si>
  <si>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</si>
  <si>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</si>
  <si>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</si>
  <si>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</si>
  <si>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</si>
  <si>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</si>
  <si>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</si>
  <si>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</si>
  <si>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</si>
  <si>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</si>
  <si>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</si>
  <si>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</si>
  <si>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</si>
  <si>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</si>
  <si>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</si>
  <si>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</si>
  <si>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</si>
  <si>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</si>
  <si>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</si>
  <si>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</si>
  <si>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</si>
  <si>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</si>
  <si>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</si>
  <si>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</si>
  <si>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</si>
  <si>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</si>
  <si>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</si>
  <si>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</si>
  <si>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</si>
  <si>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</si>
  <si>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</si>
  <si>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</si>
  <si>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</si>
  <si>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</si>
  <si>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</si>
  <si>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</si>
  <si>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</si>
  <si>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</si>
  <si>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</si>
  <si>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</si>
  <si>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</si>
  <si>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</si>
  <si>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</si>
  <si>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</si>
  <si>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</si>
  <si>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</si>
  <si>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</si>
  <si>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</si>
  <si>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</si>
  <si>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</si>
  <si>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</si>
  <si>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</si>
  <si>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</si>
  <si>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</si>
  <si>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</si>
  <si>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</si>
  <si>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</si>
  <si>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</si>
  <si>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</si>
  <si>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</si>
  <si>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</si>
  <si>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</si>
  <si>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</si>
  <si>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</si>
  <si>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</si>
  <si>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</si>
  <si>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</si>
  <si>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</si>
  <si>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</si>
  <si>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</si>
  <si>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</si>
  <si>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</si>
  <si>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</si>
  <si>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</si>
  <si>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</si>
  <si>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</si>
  <si>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</si>
  <si>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</si>
  <si>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</si>
  <si>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</si>
  <si>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</si>
  <si>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</si>
  <si>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</si>
  <si>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</si>
  <si>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</si>
  <si>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</si>
  <si>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</si>
  <si>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</si>
  <si>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</si>
  <si>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</si>
  <si>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</si>
  <si>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</si>
  <si>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</si>
  <si>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</si>
  <si>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</si>
  <si>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</si>
  <si>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</si>
  <si>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</si>
  <si>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</si>
  <si>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</si>
  <si>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</si>
  <si>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</si>
  <si>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</si>
  <si>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</si>
  <si>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</si>
  <si>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</si>
  <si>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</si>
  <si>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</si>
  <si>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</si>
  <si>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</si>
  <si>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</si>
  <si>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</si>
  <si>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</si>
  <si>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</si>
  <si>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</si>
  <si>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</si>
  <si>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</si>
  <si>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</si>
  <si>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</si>
  <si>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</si>
  <si>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</si>
  <si>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</si>
  <si>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</si>
  <si>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</si>
  <si>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</si>
  <si>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</si>
  <si>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</si>
  <si>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</si>
  <si>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</si>
  <si>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</si>
  <si>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</si>
  <si>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</si>
  <si>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</si>
  <si>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</si>
  <si>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</si>
  <si>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</si>
  <si>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</si>
  <si>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</si>
  <si>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</si>
  <si>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</si>
  <si>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</si>
  <si>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</si>
  <si>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</si>
  <si>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</si>
  <si>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</si>
  <si>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</si>
  <si>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</si>
  <si>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</si>
  <si>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</si>
  <si>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</si>
  <si>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</si>
  <si>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</si>
  <si>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</si>
  <si>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</si>
  <si>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</si>
  <si>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</si>
  <si>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</si>
  <si>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</si>
  <si>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</si>
  <si>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</si>
  <si>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</si>
  <si>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</si>
  <si>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</si>
  <si>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</si>
  <si>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</si>
  <si>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</si>
  <si>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</si>
  <si>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</si>
  <si>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</si>
  <si>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</si>
  <si>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</si>
  <si>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</si>
  <si>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</si>
  <si>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</si>
  <si>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</si>
  <si>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</si>
  <si>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</si>
  <si>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</si>
  <si>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</si>
  <si>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</si>
  <si>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</si>
  <si>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</si>
  <si>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</si>
  <si>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</si>
  <si>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</si>
  <si>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</si>
  <si>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</si>
  <si>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</si>
  <si>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</si>
  <si>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</si>
  <si>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</si>
  <si>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</si>
  <si>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</si>
  <si>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</si>
  <si>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</si>
  <si>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</si>
  <si>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</si>
  <si>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</si>
  <si>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</si>
  <si>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</si>
  <si>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</si>
  <si>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</si>
  <si>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</si>
  <si>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</si>
  <si>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</si>
  <si>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</si>
  <si>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</si>
  <si>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</si>
  <si>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</si>
  <si>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</si>
  <si>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</si>
  <si>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</si>
  <si>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</si>
  <si>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</si>
  <si>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</si>
  <si>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</si>
  <si>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</si>
  <si>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</si>
  <si>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</si>
  <si>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</si>
  <si>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</si>
  <si>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</si>
  <si>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</si>
  <si>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</si>
  <si>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</si>
  <si>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</si>
  <si>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</si>
  <si>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</si>
  <si>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</si>
  <si>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</si>
  <si>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</si>
  <si>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</si>
  <si>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</si>
  <si>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</si>
  <si>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</si>
  <si>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</si>
  <si>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</si>
  <si>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</si>
  <si>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</si>
  <si>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</si>
  <si>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</si>
  <si>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</si>
  <si>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</si>
  <si>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</si>
  <si>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</si>
  <si>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</si>
  <si>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</si>
  <si>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</si>
  <si>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</si>
  <si>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</si>
  <si>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</si>
  <si>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</si>
  <si>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</si>
  <si>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</si>
  <si>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</si>
  <si>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</si>
  <si>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</si>
  <si>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</si>
  <si>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</si>
  <si>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</si>
  <si>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</si>
  <si>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</si>
  <si>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</si>
  <si>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</si>
  <si>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</si>
  <si>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</si>
  <si>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</si>
  <si>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</si>
  <si>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</si>
  <si>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</si>
  <si>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</si>
  <si>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</si>
  <si>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</si>
  <si>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</si>
  <si>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</si>
  <si>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</si>
  <si>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</si>
  <si>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</si>
  <si>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</si>
  <si>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</si>
  <si>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</si>
  <si>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</si>
  <si>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</si>
  <si>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</si>
  <si>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</si>
  <si>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</si>
  <si>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</si>
  <si>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</si>
  <si>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</si>
  <si>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</si>
  <si>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</si>
  <si>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</si>
  <si>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</si>
  <si>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</si>
  <si>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</si>
  <si>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</si>
  <si>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</si>
  <si>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</si>
  <si>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</si>
  <si>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</si>
  <si>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</si>
  <si>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</si>
  <si>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</si>
  <si>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</si>
  <si>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</si>
  <si>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</si>
  <si>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</si>
  <si>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</si>
  <si>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</si>
  <si>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</si>
  <si>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</si>
  <si>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</si>
  <si>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</si>
  <si>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</si>
  <si>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</si>
  <si>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</si>
  <si>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</si>
  <si>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</si>
  <si>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</si>
  <si>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</si>
  <si>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</si>
  <si>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</si>
  <si>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</si>
  <si>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</si>
  <si>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</si>
  <si>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</si>
  <si>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</si>
  <si>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</si>
  <si>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</si>
  <si>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</si>
  <si>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</si>
  <si>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</si>
  <si>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</si>
  <si>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</si>
  <si>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</si>
  <si>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</si>
  <si>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</si>
  <si>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</si>
  <si>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</si>
  <si>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</si>
  <si>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</si>
  <si>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</si>
  <si>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</si>
  <si>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</si>
  <si>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</si>
  <si>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</si>
  <si>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</si>
  <si>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</si>
  <si>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</si>
  <si>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</si>
  <si>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</si>
  <si>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</si>
  <si>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</si>
  <si>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</si>
  <si>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</si>
  <si>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</si>
  <si>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</si>
  <si>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</si>
  <si>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</si>
  <si>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</si>
  <si>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</si>
  <si>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</si>
  <si>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</si>
  <si>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</si>
  <si>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</si>
  <si>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</si>
  <si>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</si>
  <si>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</si>
  <si>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</si>
  <si>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</si>
  <si>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</si>
  <si>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</si>
  <si>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</si>
  <si>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</si>
  <si>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</si>
  <si>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</si>
  <si>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</si>
  <si>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</si>
  <si>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</si>
  <si>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</si>
  <si>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</si>
  <si>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</si>
  <si>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</si>
  <si>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</si>
  <si>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</si>
  <si>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</si>
  <si>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</si>
  <si>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</si>
  <si>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</si>
  <si>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</si>
  <si>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</si>
  <si>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</si>
  <si>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</si>
  <si>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</si>
  <si>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</si>
  <si>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</si>
  <si>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</si>
  <si>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</si>
  <si>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</si>
  <si>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</si>
  <si>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</si>
  <si>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</si>
  <si>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</si>
  <si>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</si>
  <si>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</si>
  <si>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</si>
  <si>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</si>
  <si>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</si>
  <si>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</si>
  <si>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</si>
  <si>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</si>
  <si>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</si>
  <si>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</si>
  <si>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</si>
  <si>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</si>
  <si>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</si>
  <si>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</si>
  <si>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</si>
  <si>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</si>
  <si>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</si>
  <si>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</si>
  <si>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</si>
  <si>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</si>
  <si>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</si>
  <si>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</si>
  <si>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</si>
  <si>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</si>
  <si>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</si>
  <si>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</si>
  <si>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</si>
  <si>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</si>
  <si>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</si>
  <si>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</si>
  <si>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</si>
  <si>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</si>
  <si>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</si>
  <si>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</si>
  <si>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</si>
  <si>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</si>
  <si>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</si>
  <si>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</si>
  <si>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</si>
  <si>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</si>
  <si>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</si>
  <si>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</si>
  <si>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</si>
  <si>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</si>
  <si>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</si>
  <si>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</si>
  <si>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</si>
  <si>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</si>
  <si>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</si>
  <si>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</si>
  <si>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</si>
  <si>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</si>
  <si>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</si>
  <si>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</si>
  <si>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</si>
  <si>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</si>
  <si>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</si>
  <si>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</si>
  <si>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</si>
  <si>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</si>
  <si>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</si>
  <si>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</si>
  <si>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</si>
  <si>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</si>
  <si>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</si>
  <si>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</si>
  <si>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</si>
  <si>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</si>
  <si>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</si>
  <si>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</si>
  <si>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</si>
  <si>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</si>
  <si>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</si>
  <si>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</si>
  <si>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</si>
  <si>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</si>
  <si>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</si>
  <si>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</si>
  <si>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</si>
  <si>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</si>
  <si>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</si>
  <si>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</si>
  <si>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</si>
  <si>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</si>
  <si>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</si>
  <si>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</si>
  <si>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</si>
  <si>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</si>
  <si>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</si>
  <si>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</si>
  <si>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</si>
  <si>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</si>
  <si>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</si>
  <si>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</si>
  <si>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</si>
  <si>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</si>
  <si>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</si>
  <si>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</si>
  <si>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</si>
  <si>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</si>
  <si>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</si>
  <si>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</si>
  <si>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</si>
  <si>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</si>
  <si>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</si>
  <si>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</si>
  <si>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</si>
  <si>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</si>
  <si>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</si>
  <si>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</si>
  <si>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</si>
  <si>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</si>
  <si>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</si>
  <si>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</si>
  <si>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</si>
  <si>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</si>
  <si>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</si>
  <si>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</si>
  <si>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</si>
  <si>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</si>
  <si>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</si>
  <si>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</si>
  <si>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</si>
  <si>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</si>
  <si>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</si>
  <si>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</si>
  <si>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</si>
  <si>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</si>
  <si>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</si>
  <si>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</si>
  <si>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</si>
  <si>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</si>
  <si>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</si>
  <si>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</si>
  <si>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</si>
  <si>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</si>
  <si>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</si>
  <si>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</si>
  <si>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</si>
  <si>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</si>
  <si>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</si>
  <si>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</si>
  <si>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</si>
  <si>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</si>
  <si>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</si>
  <si>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</si>
  <si>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</si>
  <si>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</si>
  <si>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</si>
  <si>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</si>
  <si>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</si>
  <si>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</si>
  <si>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</si>
  <si>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</si>
  <si>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</si>
  <si>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</si>
  <si>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</si>
  <si>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</si>
  <si>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</si>
  <si>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</si>
  <si>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</si>
  <si>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</si>
  <si>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</si>
  <si>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</si>
  <si>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</si>
  <si>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</si>
  <si>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</si>
  <si>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</si>
  <si>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</si>
  <si>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</si>
  <si>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</si>
  <si>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</si>
  <si>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</si>
  <si>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</si>
  <si>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</si>
  <si>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</si>
  <si>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</si>
  <si>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</si>
  <si>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</si>
  <si>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</si>
  <si>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</si>
  <si>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</si>
  <si>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</si>
  <si>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</si>
  <si>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</si>
  <si>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</si>
  <si>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</si>
  <si>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</si>
  <si>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</si>
  <si>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</si>
  <si>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</si>
  <si>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</si>
  <si>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</si>
  <si>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</si>
  <si>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</si>
  <si>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</si>
  <si>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</si>
  <si>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</si>
  <si>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</si>
  <si>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</si>
  <si>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</si>
  <si>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</si>
  <si>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</si>
  <si>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</si>
  <si>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</si>
  <si>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</si>
  <si>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</si>
  <si>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</si>
  <si>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</si>
  <si>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</si>
  <si>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</si>
  <si>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</si>
  <si>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</si>
  <si>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</si>
  <si>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</si>
  <si>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</si>
  <si>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</si>
  <si>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</si>
  <si>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</si>
  <si>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</si>
  <si>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</si>
  <si>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</si>
  <si>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</si>
  <si>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</si>
  <si>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</si>
  <si>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</si>
  <si>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</si>
  <si>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</si>
  <si>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</si>
  <si>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</si>
  <si>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</si>
  <si>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</si>
  <si>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</si>
  <si>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</si>
  <si>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</si>
  <si>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</si>
  <si>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</si>
  <si>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</si>
  <si>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</si>
  <si>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</si>
  <si>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</si>
  <si>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</si>
  <si>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</si>
  <si>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</si>
  <si>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</si>
  <si>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</si>
  <si>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</si>
  <si>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</si>
  <si>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</si>
  <si>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</si>
  <si>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</si>
  <si>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</si>
  <si>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</si>
  <si>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</si>
  <si>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</si>
  <si>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</si>
  <si>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</si>
  <si>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</si>
  <si>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</si>
  <si>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</si>
  <si>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</si>
  <si>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</si>
  <si>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</si>
  <si>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</si>
  <si>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</si>
  <si>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</si>
  <si>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</si>
  <si>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</si>
  <si>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</si>
  <si>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</si>
  <si>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</si>
  <si>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</si>
  <si>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</si>
  <si>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</si>
  <si>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</si>
  <si>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</si>
  <si>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</si>
  <si>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</si>
  <si>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</si>
  <si>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</si>
  <si>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</si>
  <si>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</si>
  <si>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</si>
  <si>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</si>
  <si>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</si>
  <si>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</si>
  <si>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</si>
  <si>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</si>
  <si>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</si>
  <si>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</si>
  <si>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</si>
  <si>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</si>
  <si>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</si>
  <si>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</si>
  <si>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</si>
  <si>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</si>
  <si>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</si>
  <si>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</si>
  <si>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</si>
  <si>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</si>
  <si>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</si>
  <si>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</si>
  <si>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</si>
  <si>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</si>
  <si>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</si>
  <si>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</si>
  <si>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</si>
  <si>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</si>
  <si>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</si>
  <si>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</si>
  <si>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</si>
  <si>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</si>
  <si>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</si>
  <si>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</si>
  <si>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</si>
  <si>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</si>
  <si>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</si>
  <si>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</si>
  <si>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</si>
  <si>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</si>
  <si>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</si>
  <si>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</si>
  <si>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</si>
  <si>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</si>
  <si>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</si>
  <si>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</si>
  <si>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</si>
  <si>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</si>
  <si>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</si>
  <si>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</si>
  <si>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</si>
  <si>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</si>
  <si>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</si>
  <si>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</si>
  <si>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</si>
  <si>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</si>
  <si>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</si>
  <si>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</si>
  <si>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</si>
  <si>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</si>
  <si>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</si>
  <si>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</si>
  <si>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</si>
  <si>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</si>
  <si>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</si>
  <si>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</si>
  <si>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</si>
  <si>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</si>
  <si>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</si>
  <si>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</si>
  <si>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</si>
  <si>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</si>
  <si>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</si>
  <si>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</si>
  <si>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</si>
  <si>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</si>
  <si>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</si>
  <si>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</si>
  <si>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</si>
  <si>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</si>
  <si>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</si>
  <si>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</si>
  <si>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</si>
  <si>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</si>
  <si>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</si>
  <si>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</si>
  <si>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</si>
  <si>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</si>
  <si>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</si>
  <si>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</si>
  <si>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</si>
  <si>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</si>
  <si>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</si>
  <si>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</si>
  <si>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</si>
  <si>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</si>
  <si>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</si>
  <si>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</si>
  <si>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</si>
  <si>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</si>
  <si>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</si>
  <si>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</si>
  <si>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</si>
  <si>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</si>
  <si>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</si>
  <si>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</si>
  <si>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</si>
  <si>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</si>
  <si>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</si>
  <si>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</si>
  <si>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</si>
  <si>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</si>
  <si>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</si>
  <si>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</si>
  <si>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</si>
  <si>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</si>
  <si>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</si>
  <si>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</si>
  <si>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</si>
  <si>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</si>
  <si>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</si>
  <si>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</si>
  <si>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</si>
  <si>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</si>
  <si>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</si>
  <si>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</si>
  <si>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</si>
  <si>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</si>
  <si>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</si>
  <si>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</si>
  <si>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</si>
  <si>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</si>
  <si>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</si>
  <si>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</si>
  <si>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</si>
  <si>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</si>
  <si>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</si>
  <si>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</si>
  <si>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</si>
  <si>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</si>
  <si>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</si>
  <si>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</si>
  <si>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</si>
  <si>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</si>
  <si>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</si>
  <si>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</si>
  <si>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</si>
  <si>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</si>
  <si>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</si>
  <si>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</si>
  <si>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</si>
  <si>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</si>
  <si>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</si>
  <si>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</si>
  <si>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</si>
  <si>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</si>
  <si>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</si>
  <si>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</si>
  <si>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</si>
  <si>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</si>
  <si>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</si>
  <si>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</si>
  <si>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</si>
  <si>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</si>
  <si>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</si>
  <si>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</si>
  <si>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</si>
  <si>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</si>
  <si>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</si>
  <si>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</si>
  <si>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</si>
  <si>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</si>
  <si>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</si>
  <si>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</si>
  <si>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</si>
  <si>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</si>
  <si>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</si>
  <si>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</si>
  <si>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</si>
  <si>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</si>
  <si>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</si>
  <si>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</si>
  <si>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</si>
  <si>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</si>
  <si>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</si>
  <si>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</si>
  <si>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</si>
  <si>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</si>
  <si>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</si>
  <si>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</si>
  <si>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</si>
  <si>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</si>
  <si>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</si>
  <si>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</si>
  <si>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</si>
  <si>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</si>
  <si>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</si>
  <si>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</si>
  <si>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</si>
  <si>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</si>
  <si>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</si>
  <si>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</si>
  <si>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</si>
  <si>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</si>
  <si>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</si>
  <si>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</si>
  <si>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</si>
  <si>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</si>
  <si>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</si>
  <si>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</si>
  <si>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</si>
  <si>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</si>
  <si>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</si>
  <si>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</si>
  <si>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</si>
  <si>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</si>
  <si>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</si>
  <si>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</si>
  <si>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</si>
  <si>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</si>
  <si>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</si>
  <si>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</si>
  <si>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</si>
  <si>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</si>
  <si>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</si>
  <si>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</si>
  <si>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</si>
  <si>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</si>
  <si>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</si>
  <si>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</si>
  <si>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</si>
  <si>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</si>
  <si>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</si>
  <si>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</si>
  <si>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</si>
  <si>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</si>
  <si>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</si>
  <si>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</si>
  <si>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</si>
  <si>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</si>
  <si>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</si>
  <si>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</si>
  <si>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</si>
  <si>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</si>
  <si>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</si>
  <si>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</si>
  <si>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</si>
  <si>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</si>
  <si>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</si>
  <si>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</si>
  <si>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</si>
  <si>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</si>
  <si>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</si>
  <si>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</si>
  <si>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</si>
  <si>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</si>
  <si>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</si>
  <si>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</si>
  <si>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</si>
  <si>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</si>
  <si>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</si>
  <si>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</si>
  <si>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</si>
  <si>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</si>
  <si>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</si>
  <si>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</si>
  <si>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</si>
  <si>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</si>
  <si>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</si>
  <si>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</si>
  <si>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</si>
  <si>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</si>
  <si>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</si>
  <si>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</si>
  <si>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</si>
  <si>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</si>
  <si>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</si>
  <si>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</si>
  <si>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</si>
  <si>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</si>
  <si>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</si>
  <si>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</si>
  <si>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</si>
  <si>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</si>
  <si>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</si>
  <si>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</si>
  <si>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</si>
  <si>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</si>
  <si>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</si>
  <si>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</si>
  <si>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</si>
  <si>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</si>
  <si>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</si>
  <si>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</si>
  <si>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</si>
  <si>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</si>
  <si>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</si>
  <si>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</si>
  <si>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</si>
  <si>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</si>
  <si>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</si>
  <si>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</si>
  <si>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</si>
  <si>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</si>
  <si>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</si>
  <si>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</si>
  <si>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</si>
  <si>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</si>
  <si>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</si>
  <si>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</si>
  <si>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</si>
  <si>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</si>
  <si>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</si>
  <si>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</si>
  <si>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</si>
  <si>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</si>
  <si>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</si>
  <si>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</si>
  <si>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</si>
  <si>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</si>
  <si>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</si>
  <si>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</si>
  <si>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</si>
  <si>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</si>
  <si>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</si>
  <si>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</si>
  <si>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</si>
  <si>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</si>
  <si>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</si>
  <si>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</si>
  <si>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</si>
  <si>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</si>
  <si>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</si>
  <si>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</si>
  <si>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</si>
  <si>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</si>
  <si>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</si>
  <si>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</si>
  <si>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</si>
  <si>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</si>
  <si>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</si>
  <si>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</si>
  <si>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</si>
  <si>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</si>
  <si>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</si>
  <si>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</si>
  <si>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</si>
  <si>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</si>
  <si>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</si>
  <si>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</si>
  <si>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</si>
  <si>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</si>
  <si>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</si>
  <si>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</si>
  <si>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</si>
  <si>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</si>
  <si>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</si>
  <si>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</si>
  <si>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</si>
  <si>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</si>
  <si>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</si>
  <si>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</si>
  <si>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</si>
  <si>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</si>
  <si>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</si>
  <si>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</si>
  <si>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</si>
  <si>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</si>
  <si>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</si>
  <si>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</si>
  <si>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</si>
  <si>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</si>
  <si>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</si>
  <si>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</si>
  <si>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</si>
  <si>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</si>
  <si>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</si>
  <si>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</si>
  <si>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</si>
  <si>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</si>
  <si>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</si>
  <si>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</si>
  <si>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</si>
  <si>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</si>
  <si>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</si>
  <si>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</si>
  <si>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</si>
  <si>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</si>
  <si>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</si>
  <si>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</si>
  <si>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</si>
  <si>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</si>
  <si>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</si>
  <si>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</si>
  <si>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</si>
  <si>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</si>
  <si>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</si>
  <si>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</si>
  <si>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</si>
  <si>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</si>
  <si>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</si>
  <si>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</si>
  <si>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</si>
  <si>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</si>
  <si>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</si>
  <si>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</si>
  <si>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</si>
  <si>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</si>
  <si>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</si>
  <si>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</si>
  <si>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</si>
  <si>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</si>
  <si>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</si>
  <si>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</si>
  <si>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</si>
  <si>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</si>
  <si>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</si>
  <si>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</si>
  <si>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</si>
  <si>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</si>
  <si>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</si>
  <si>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</si>
  <si>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</si>
  <si>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</si>
  <si>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</si>
  <si>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</si>
  <si>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</si>
  <si>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</si>
  <si>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</si>
  <si>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</si>
  <si>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</si>
  <si>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</si>
  <si>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</si>
  <si>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</si>
  <si>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</si>
  <si>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</si>
  <si>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</si>
  <si>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</si>
  <si>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</si>
  <si>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</si>
  <si>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</si>
  <si>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</si>
  <si>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</si>
  <si>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</si>
  <si>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</si>
  <si>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</si>
  <si>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</si>
  <si>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</si>
  <si>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</si>
  <si>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</si>
  <si>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</si>
  <si>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</si>
  <si>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</si>
  <si>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</si>
  <si>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</si>
  <si>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</si>
  <si>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</si>
  <si>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</si>
  <si>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</si>
  <si>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</si>
  <si>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</si>
  <si>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</si>
  <si>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</si>
  <si>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</si>
  <si>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</si>
  <si>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</si>
  <si>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</si>
  <si>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</si>
  <si>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</si>
  <si>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</si>
  <si>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</si>
  <si>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</si>
  <si>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</si>
  <si>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</si>
  <si>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</si>
  <si>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</si>
  <si>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</si>
  <si>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</si>
  <si>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</si>
  <si>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</si>
  <si>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</si>
  <si>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</si>
  <si>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</si>
  <si>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</si>
  <si>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</si>
  <si>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</si>
  <si>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</si>
  <si>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</si>
  <si>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</si>
  <si>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</si>
  <si>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</si>
  <si>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</si>
  <si>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</si>
  <si>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</si>
  <si>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</si>
  <si>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</si>
  <si>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</si>
  <si>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</si>
  <si>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</si>
  <si>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</si>
  <si>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</si>
  <si>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</si>
  <si>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</si>
  <si>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</si>
  <si>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</si>
  <si>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</si>
  <si>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</si>
  <si>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</si>
  <si>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</si>
  <si>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</si>
  <si>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</si>
  <si>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</si>
  <si>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</si>
  <si>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</si>
  <si>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</si>
  <si>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</si>
  <si>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</si>
  <si>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</si>
  <si>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</si>
  <si>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</si>
  <si>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</si>
  <si>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</si>
  <si>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</si>
  <si>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</si>
  <si>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</si>
  <si>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</si>
  <si>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</si>
  <si>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</si>
  <si>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</si>
  <si>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</si>
  <si>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</si>
  <si>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</si>
  <si>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</si>
  <si>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</si>
  <si>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</si>
  <si>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</si>
  <si>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</si>
  <si>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</si>
  <si>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</si>
  <si>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</si>
  <si>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</si>
  <si>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</si>
  <si>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</si>
  <si>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</si>
  <si>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</si>
  <si>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</si>
  <si>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</si>
  <si>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</si>
  <si>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</si>
  <si>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</si>
  <si>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</si>
  <si>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</si>
  <si>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</si>
  <si>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</si>
  <si>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</si>
  <si>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</si>
  <si>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</si>
  <si>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</si>
  <si>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</si>
  <si>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</si>
  <si>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</si>
  <si>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</si>
  <si>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</si>
  <si>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</si>
  <si>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</si>
  <si>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</si>
  <si>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</si>
  <si>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</si>
  <si>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</si>
  <si>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</si>
  <si>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</si>
  <si>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</si>
  <si>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</si>
  <si>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</si>
  <si>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</si>
  <si>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</si>
  <si>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</si>
  <si>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</si>
  <si>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</si>
  <si>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</si>
  <si>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</si>
  <si>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</si>
  <si>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</si>
  <si>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</si>
  <si>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</si>
  <si>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</si>
  <si>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</si>
  <si>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</si>
  <si>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</si>
  <si>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</si>
  <si>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</si>
  <si>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</si>
  <si>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</si>
  <si>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</si>
  <si>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</si>
  <si>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</si>
  <si>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</si>
  <si>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</si>
  <si>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</si>
  <si>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</si>
  <si>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</si>
  <si>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</si>
  <si>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</si>
  <si>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</si>
  <si>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</si>
  <si>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</si>
  <si>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</si>
  <si>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</si>
  <si>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</si>
  <si>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</si>
  <si>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</si>
  <si>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</si>
  <si>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</si>
  <si>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</si>
  <si>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</si>
  <si>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</si>
  <si>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</si>
  <si>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</si>
  <si>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</si>
  <si>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</si>
  <si>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</si>
  <si>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</si>
  <si>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</si>
  <si>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</si>
  <si>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</si>
  <si>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</si>
  <si>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</si>
  <si>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</si>
  <si>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</si>
  <si>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</si>
  <si>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</si>
  <si>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</si>
  <si>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</si>
  <si>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</si>
  <si>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</si>
  <si>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</si>
  <si>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</si>
  <si>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</si>
  <si>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</si>
  <si>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</si>
  <si>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</si>
  <si>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</si>
  <si>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</si>
  <si>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</si>
  <si>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</si>
  <si>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</si>
  <si>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</si>
  <si>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</si>
  <si>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</si>
  <si>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</si>
  <si>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</si>
  <si>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</si>
  <si>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</si>
  <si>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</si>
  <si>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</si>
  <si>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</si>
  <si>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</si>
  <si>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</si>
  <si>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</si>
  <si>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</si>
  <si>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</si>
  <si>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</si>
  <si>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</si>
  <si>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</si>
  <si>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</si>
  <si>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</si>
  <si>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</si>
  <si>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</si>
  <si>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</si>
  <si>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</si>
  <si>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</si>
  <si>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</si>
  <si>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</si>
  <si>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</si>
  <si>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</si>
  <si>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</si>
  <si>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</si>
  <si>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</si>
  <si>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</si>
  <si>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</si>
  <si>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</si>
  <si>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</si>
  <si>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</si>
  <si>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</si>
  <si>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</si>
  <si>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</si>
  <si>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</si>
  <si>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</si>
  <si>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</si>
  <si>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</si>
  <si>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</si>
  <si>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</si>
  <si>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</si>
  <si>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</si>
  <si>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</si>
  <si>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</si>
  <si>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</si>
  <si>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</si>
  <si>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</si>
  <si>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</si>
  <si>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</si>
  <si>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</si>
  <si>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</si>
  <si>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</si>
  <si>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</si>
  <si>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</si>
  <si>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</si>
  <si>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</si>
  <si>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</si>
  <si>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</si>
  <si>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</si>
  <si>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</si>
  <si>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</si>
  <si>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</si>
  <si>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</si>
  <si>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</si>
  <si>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</si>
  <si>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</si>
  <si>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</si>
  <si>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</si>
  <si>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</si>
  <si>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</si>
  <si>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</si>
  <si>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</si>
  <si>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</si>
  <si>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</si>
  <si>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</si>
  <si>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</si>
  <si>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</si>
  <si>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</si>
  <si>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</si>
  <si>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</si>
  <si>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</si>
  <si>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</si>
  <si>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</si>
  <si>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</si>
  <si>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</si>
  <si>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</si>
  <si>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</si>
  <si>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</si>
  <si>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</si>
  <si>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</si>
  <si>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</si>
  <si>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</si>
  <si>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</si>
  <si>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</si>
  <si>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</si>
  <si>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</si>
  <si>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</si>
  <si>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</si>
  <si>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</si>
  <si>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</si>
  <si>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</si>
  <si>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</si>
  <si>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</si>
  <si>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</si>
  <si>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</si>
  <si>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</si>
  <si>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</si>
  <si>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</si>
  <si>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</si>
  <si>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</si>
  <si>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</si>
  <si>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</si>
  <si>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</si>
  <si>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</si>
  <si>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</si>
  <si>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</si>
  <si>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</si>
  <si>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</si>
  <si>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</si>
  <si>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</si>
  <si>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</si>
  <si>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</si>
  <si>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</si>
  <si>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</si>
  <si>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</si>
  <si>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</si>
  <si>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</si>
  <si>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</si>
  <si>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</si>
  <si>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</si>
  <si>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</si>
  <si>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</si>
  <si>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</si>
  <si>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</si>
  <si>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</si>
  <si>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</si>
  <si>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</si>
  <si>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</si>
  <si>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</si>
  <si>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</si>
  <si>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</si>
  <si>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</si>
  <si>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</si>
  <si>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</si>
  <si>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</si>
  <si>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</si>
  <si>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</si>
  <si>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</si>
  <si>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</si>
  <si>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</si>
  <si>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</si>
  <si>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</si>
  <si>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</si>
  <si>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</si>
  <si>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</si>
  <si>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</si>
  <si>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</si>
  <si>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</si>
  <si>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</si>
  <si>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</si>
  <si>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</si>
  <si>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</si>
  <si>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</si>
  <si>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</si>
  <si>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</si>
  <si>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</si>
  <si>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</si>
  <si>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</si>
  <si>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</si>
  <si>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</si>
  <si>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</si>
  <si>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</si>
  <si>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</si>
  <si>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</si>
  <si>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</si>
  <si>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</si>
  <si>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</si>
  <si>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</si>
  <si>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</si>
  <si>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</si>
  <si>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</si>
  <si>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</si>
  <si>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</si>
  <si>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</si>
  <si>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</si>
  <si>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</si>
  <si>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</si>
  <si>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</si>
  <si>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</si>
  <si>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</si>
  <si>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</si>
  <si>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</si>
  <si>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</si>
  <si>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</si>
  <si>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</si>
  <si>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</si>
  <si>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</si>
  <si>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</si>
  <si>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</si>
  <si>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</si>
  <si>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</si>
  <si>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</si>
  <si>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</si>
  <si>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</si>
  <si>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</si>
  <si>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</si>
  <si>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</si>
  <si>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</si>
  <si>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</si>
  <si>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</si>
  <si>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</si>
  <si>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</si>
  <si>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</si>
  <si>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</si>
  <si>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</si>
  <si>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</si>
  <si>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</si>
  <si>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</si>
  <si>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</si>
  <si>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</si>
  <si>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</si>
  <si>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</si>
  <si>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</si>
  <si>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</si>
  <si>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</si>
  <si>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</si>
  <si>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</si>
  <si>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</si>
  <si>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</si>
  <si>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</si>
  <si>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</si>
  <si>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</si>
  <si>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</si>
  <si>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</si>
  <si>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</si>
  <si>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</si>
  <si>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</si>
  <si>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</si>
  <si>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</si>
  <si>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</si>
  <si>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</si>
  <si>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</si>
  <si>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</si>
  <si>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</si>
  <si>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</si>
  <si>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</si>
  <si>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</si>
  <si>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</si>
  <si>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</si>
  <si>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</si>
  <si>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</si>
  <si>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</si>
  <si>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</si>
  <si>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</si>
  <si>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</si>
  <si>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</si>
  <si>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</si>
  <si>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</si>
  <si>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</si>
  <si>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</si>
  <si>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</si>
  <si>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</si>
  <si>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</si>
  <si>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</si>
  <si>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</si>
  <si>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</si>
  <si>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</si>
  <si>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</si>
  <si>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</si>
  <si>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</si>
  <si>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</si>
  <si>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</si>
  <si>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</si>
  <si>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</si>
  <si>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</si>
  <si>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</si>
  <si>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</si>
  <si>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</si>
  <si>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</si>
  <si>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</si>
  <si>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</si>
  <si>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</si>
  <si>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</si>
  <si>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</si>
  <si>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</si>
  <si>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</si>
  <si>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</si>
  <si>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</si>
  <si>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</si>
  <si>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</si>
  <si>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</si>
  <si>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</si>
  <si>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</si>
  <si>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</si>
  <si>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</si>
  <si>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</si>
  <si>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</si>
  <si>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</si>
  <si>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</si>
  <si>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</si>
  <si>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</si>
  <si>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</si>
  <si>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</si>
  <si>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</si>
  <si>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</si>
  <si>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</si>
  <si>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</si>
  <si>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</si>
  <si>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</si>
  <si>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</si>
  <si>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</si>
  <si>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</si>
  <si>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</si>
  <si>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</si>
  <si>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</si>
  <si>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</si>
  <si>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</si>
  <si>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</si>
  <si>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</si>
  <si>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</si>
  <si>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</si>
  <si>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</si>
  <si>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</si>
  <si>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</si>
  <si>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</si>
  <si>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</si>
  <si>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</si>
  <si>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</si>
  <si>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</si>
  <si>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</si>
  <si>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</si>
  <si>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</si>
  <si>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</si>
  <si>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</si>
  <si>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</si>
  <si>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</si>
  <si>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</si>
  <si>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</si>
  <si>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</si>
  <si>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</si>
  <si>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</si>
  <si>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</si>
  <si>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</si>
  <si>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</si>
  <si>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</si>
  <si>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</si>
  <si>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</si>
  <si>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</si>
  <si>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</si>
  <si>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</si>
  <si>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</si>
  <si>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</si>
  <si>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</si>
  <si>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</si>
  <si>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</si>
  <si>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</si>
  <si>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</si>
  <si>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</si>
  <si>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</si>
  <si>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</si>
  <si>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</si>
  <si>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</si>
  <si>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</si>
  <si>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</si>
  <si>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</si>
  <si>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</si>
  <si>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</si>
  <si>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</si>
  <si>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</si>
  <si>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</si>
  <si>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</si>
  <si>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</si>
  <si>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</si>
  <si>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</si>
  <si>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</si>
  <si>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</si>
  <si>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</si>
  <si>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</si>
  <si>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</si>
  <si>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</si>
  <si>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</si>
  <si>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</si>
  <si>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</si>
  <si>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</si>
  <si>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</si>
  <si>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</si>
  <si>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</si>
  <si>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</si>
  <si>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</si>
  <si>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</si>
  <si>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</si>
  <si>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</si>
  <si>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</si>
  <si>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</si>
  <si>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</si>
  <si>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</si>
  <si>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</si>
  <si>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</si>
  <si>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</si>
  <si>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</si>
  <si>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</si>
  <si>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</si>
  <si>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</si>
  <si>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</si>
  <si>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</si>
  <si>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</si>
  <si>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</si>
  <si>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</si>
  <si>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</si>
  <si>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</si>
  <si>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</si>
  <si>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</si>
  <si>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</si>
  <si>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</si>
  <si>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</si>
  <si>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</si>
  <si>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</si>
  <si>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</si>
  <si>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</si>
  <si>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</si>
  <si>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</si>
  <si>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</si>
  <si>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</si>
  <si>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</si>
  <si>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</si>
  <si>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</si>
  <si>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</si>
  <si>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</si>
  <si>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</si>
  <si>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</si>
  <si>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</si>
  <si>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</si>
  <si>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</si>
  <si>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</si>
  <si>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</si>
  <si>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</si>
  <si>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</si>
  <si>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</si>
  <si>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</si>
  <si>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</si>
  <si>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</si>
  <si>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</si>
  <si>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</si>
  <si>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</si>
  <si>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</si>
  <si>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</si>
  <si>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</si>
  <si>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</si>
  <si>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</si>
  <si>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</si>
  <si>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</si>
  <si>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</si>
  <si>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</si>
  <si>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</si>
  <si>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</si>
  <si>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</si>
  <si>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</si>
  <si>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</si>
  <si>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</si>
  <si>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</si>
  <si>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</si>
  <si>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</si>
  <si>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</si>
  <si>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</si>
  <si>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</si>
  <si>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</si>
  <si>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</si>
  <si>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</si>
  <si>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</si>
  <si>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</si>
  <si>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</si>
  <si>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</si>
  <si>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</si>
  <si>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</si>
  <si>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</si>
  <si>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</si>
  <si>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</si>
  <si>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</si>
  <si>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</si>
  <si>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</si>
  <si>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</si>
  <si>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</si>
  <si>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</si>
  <si>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</si>
  <si>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</si>
  <si>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</si>
  <si>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</si>
  <si>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</si>
  <si>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</si>
  <si>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</si>
  <si>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</si>
  <si>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</si>
  <si>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</si>
  <si>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</si>
  <si>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</si>
  <si>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</si>
  <si>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</si>
  <si>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</si>
  <si>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</si>
  <si>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</si>
  <si>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</si>
  <si>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</si>
  <si>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</si>
  <si>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</si>
  <si>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</si>
  <si>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</si>
  <si>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</si>
  <si>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</si>
  <si>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</si>
  <si>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</si>
  <si>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</si>
  <si>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</si>
  <si>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</si>
  <si>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</si>
  <si>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</si>
  <si>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</si>
  <si>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</si>
  <si>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</si>
  <si>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</si>
  <si>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</si>
  <si>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</si>
  <si>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</si>
  <si>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</si>
  <si>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</si>
  <si>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</si>
  <si>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</si>
  <si>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</si>
  <si>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</si>
  <si>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</si>
  <si>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</si>
  <si>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</si>
  <si>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</si>
  <si>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</si>
  <si>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</si>
  <si>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</si>
  <si>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</si>
  <si>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</si>
  <si>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</si>
  <si>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</si>
  <si>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</si>
  <si>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</si>
  <si>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</si>
  <si>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</si>
  <si>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</si>
  <si>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</si>
  <si>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</si>
  <si>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</si>
  <si>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</si>
  <si>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</si>
  <si>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</si>
  <si>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</si>
  <si>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</si>
  <si>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</si>
  <si>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</si>
  <si>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</si>
  <si>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</si>
  <si>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</si>
  <si>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</si>
  <si>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</si>
  <si>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</si>
  <si>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</si>
  <si>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</si>
  <si>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</si>
  <si>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</si>
  <si>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</si>
  <si>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</si>
  <si>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</si>
  <si>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</si>
  <si>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</si>
  <si>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</si>
  <si>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</si>
  <si>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</si>
  <si>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</si>
  <si>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</si>
  <si>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</si>
  <si>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</si>
  <si>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</si>
  <si>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</si>
  <si>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</si>
  <si>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</si>
  <si>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</si>
  <si>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</si>
  <si>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</si>
  <si>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</si>
  <si>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</si>
  <si>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</si>
  <si>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</si>
  <si>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</si>
  <si>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</si>
  <si>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</si>
  <si>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</si>
  <si>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</si>
  <si>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</si>
  <si>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</si>
  <si>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</si>
  <si>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</si>
  <si>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</si>
  <si>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</si>
  <si>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</si>
  <si>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</si>
  <si>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</si>
  <si>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</si>
  <si>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</si>
  <si>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</si>
  <si>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</si>
  <si>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</si>
  <si>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</si>
  <si>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</si>
  <si>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</si>
  <si>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</si>
  <si>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</si>
  <si>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</si>
  <si>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</si>
  <si>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</si>
  <si>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</si>
  <si>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</si>
  <si>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</si>
  <si>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</si>
  <si>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</si>
  <si>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</si>
  <si>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</si>
  <si>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</si>
  <si>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</si>
  <si>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</si>
  <si>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</si>
  <si>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</si>
  <si>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</si>
  <si>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</si>
  <si>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</si>
  <si>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</si>
  <si>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</si>
  <si>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</si>
  <si>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</si>
  <si>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</si>
  <si>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</si>
  <si>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</si>
  <si>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</si>
  <si>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</si>
  <si>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</si>
  <si>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</si>
  <si>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</si>
  <si>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</si>
  <si>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</si>
  <si>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</si>
  <si>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</si>
  <si>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</si>
  <si>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</si>
  <si>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</si>
  <si>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</si>
  <si>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</si>
  <si>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</si>
  <si>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</si>
  <si>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</si>
  <si>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</si>
  <si>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</si>
  <si>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</si>
  <si>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</si>
  <si>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</si>
  <si>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</si>
  <si>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</si>
  <si>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</si>
  <si>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</si>
  <si>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</si>
  <si>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</si>
  <si>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</si>
  <si>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</si>
  <si>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</si>
  <si>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</si>
  <si>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</si>
  <si>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</si>
  <si>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</si>
  <si>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</si>
  <si>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</si>
  <si>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</si>
  <si>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</si>
  <si>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</si>
  <si>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</si>
  <si>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</si>
  <si>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</si>
  <si>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</si>
  <si>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</si>
  <si>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</si>
  <si>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</si>
  <si>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</si>
  <si>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</si>
  <si>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</si>
  <si>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</si>
  <si>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</si>
  <si>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</si>
  <si>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</si>
  <si>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</si>
  <si>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</si>
  <si>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</si>
  <si>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</si>
  <si>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</si>
  <si>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</si>
  <si>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</si>
  <si>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</si>
  <si>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</si>
  <si>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</si>
  <si>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</si>
  <si>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</si>
  <si>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</si>
  <si>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</si>
  <si>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</si>
  <si>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</si>
  <si>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</si>
  <si>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</si>
  <si>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</si>
  <si>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</si>
  <si>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</si>
  <si>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</si>
  <si>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</si>
  <si>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</si>
  <si>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</si>
  <si>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</si>
  <si>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</si>
  <si>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</si>
  <si>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</si>
  <si>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</si>
  <si>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</si>
  <si>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</si>
  <si>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</si>
  <si>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</si>
  <si>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</si>
  <si>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</si>
  <si>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</si>
  <si>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</si>
  <si>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</si>
  <si>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</si>
  <si>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</si>
  <si>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</si>
  <si>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</si>
  <si>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</si>
  <si>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</si>
  <si>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</si>
  <si>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</si>
  <si>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</si>
  <si>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</si>
  <si>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</si>
  <si>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</si>
  <si>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</si>
  <si>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</si>
  <si>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</si>
  <si>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</si>
  <si>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</si>
  <si>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</si>
  <si>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</si>
  <si>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</si>
  <si>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</si>
  <si>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</si>
  <si>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</si>
  <si>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</si>
  <si>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</si>
  <si>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</si>
  <si>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</si>
  <si>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</si>
  <si>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</si>
  <si>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</si>
  <si>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</si>
  <si>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</si>
  <si>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</si>
  <si>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</si>
  <si>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</si>
  <si>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</si>
  <si>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</si>
  <si>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</si>
  <si>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</si>
  <si>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</si>
  <si>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</si>
  <si>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</si>
  <si>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</si>
  <si>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</si>
  <si>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</si>
  <si>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</si>
  <si>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</si>
  <si>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</si>
  <si>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</si>
  <si>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</si>
  <si>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</si>
  <si>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</si>
  <si>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</si>
  <si>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</si>
  <si>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</si>
  <si>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</si>
  <si>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</si>
  <si>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</si>
  <si>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</si>
  <si>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</si>
  <si>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</si>
  <si>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</si>
  <si>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</si>
  <si>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</si>
  <si>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</si>
  <si>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</si>
  <si>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</si>
  <si>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</si>
  <si>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</si>
  <si>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</si>
  <si>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</si>
  <si>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</si>
  <si>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</si>
  <si>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</si>
  <si>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</si>
  <si>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</si>
  <si>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</si>
  <si>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</si>
  <si>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</si>
  <si>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</si>
  <si>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</si>
  <si>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</si>
  <si>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</si>
  <si>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</si>
  <si>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</si>
  <si>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</si>
  <si>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</si>
  <si>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</si>
  <si>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</si>
  <si>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</si>
  <si>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</si>
  <si>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</si>
  <si>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</si>
  <si>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</si>
  <si>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</si>
  <si>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</si>
  <si>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</si>
  <si>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</si>
  <si>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</si>
  <si>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</si>
  <si>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</si>
  <si>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</si>
  <si>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</si>
  <si>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</si>
  <si>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</si>
  <si>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</si>
  <si>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</si>
  <si>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</si>
  <si>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</si>
  <si>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</si>
  <si>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</si>
  <si>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</si>
  <si>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</si>
  <si>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</si>
  <si>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</si>
  <si>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</si>
  <si>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</si>
  <si>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</si>
  <si>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</si>
  <si>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</si>
  <si>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</si>
  <si>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</si>
  <si>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</si>
  <si>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</si>
  <si>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</si>
  <si>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</si>
  <si>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</si>
  <si>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</si>
  <si>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</si>
  <si>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</si>
  <si>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</si>
  <si>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</si>
  <si>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</si>
  <si>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</si>
  <si>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</si>
  <si>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</si>
  <si>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</si>
  <si>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</si>
  <si>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</si>
  <si>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</si>
  <si>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</si>
  <si>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</si>
  <si>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</si>
  <si>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</si>
  <si>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</si>
  <si>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</si>
  <si>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</si>
  <si>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</si>
  <si>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</si>
  <si>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</si>
  <si>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</si>
  <si>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</si>
  <si>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</si>
  <si>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</si>
  <si>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</si>
  <si>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</si>
  <si>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</si>
  <si>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</si>
  <si>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</si>
  <si>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</si>
  <si>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</si>
  <si>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</si>
  <si>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</si>
  <si>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</si>
  <si>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</si>
  <si>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</si>
  <si>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</si>
  <si>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</si>
  <si>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</si>
  <si>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</si>
  <si>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</si>
  <si>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</si>
  <si>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</si>
  <si>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</si>
  <si>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</si>
  <si>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</si>
  <si>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</si>
  <si>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</si>
  <si>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</si>
  <si>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</si>
  <si>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</si>
  <si>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</si>
  <si>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</si>
  <si>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</si>
  <si>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</si>
  <si>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</si>
  <si>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</si>
  <si>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</si>
  <si>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</si>
  <si>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</si>
  <si>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</si>
  <si>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</si>
  <si>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</si>
  <si>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</si>
  <si>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</si>
  <si>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</si>
  <si>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</si>
  <si>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</si>
  <si>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</si>
  <si>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</si>
  <si>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</si>
  <si>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</si>
  <si>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</si>
  <si>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</si>
  <si>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</si>
  <si>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</si>
  <si>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</si>
  <si>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</si>
  <si>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</si>
  <si>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</si>
  <si>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</si>
  <si>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</si>
  <si>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</si>
  <si>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</si>
  <si>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</si>
  <si>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</si>
  <si>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</si>
  <si>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</si>
  <si>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</si>
  <si>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</si>
  <si>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</si>
  <si>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</si>
  <si>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</si>
  <si>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</si>
  <si>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</si>
  <si>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</si>
  <si>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</si>
  <si>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</si>
  <si>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</si>
  <si>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</si>
  <si>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</si>
  <si>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</si>
  <si>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</si>
  <si>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</si>
  <si>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</si>
  <si>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</si>
  <si>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</si>
  <si>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</si>
  <si>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</si>
  <si>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</si>
  <si>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</si>
  <si>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</si>
  <si>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</si>
  <si>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</si>
  <si>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</si>
  <si>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</si>
  <si>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</si>
  <si>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</si>
  <si>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</si>
  <si>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</si>
  <si>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</si>
  <si>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</si>
  <si>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</si>
  <si>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</si>
  <si>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</si>
  <si>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</si>
  <si>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</si>
  <si>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</si>
  <si>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</si>
  <si>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</si>
  <si>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</si>
  <si>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</si>
  <si>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</si>
  <si>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</si>
  <si>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</si>
  <si>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</si>
  <si>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</si>
  <si>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</si>
  <si>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</si>
  <si>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</si>
  <si>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</si>
  <si>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</si>
  <si>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</si>
  <si>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</si>
  <si>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</si>
  <si>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</si>
  <si>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</si>
  <si>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</si>
  <si>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</si>
  <si>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</si>
  <si>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</si>
  <si>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</si>
  <si>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</si>
  <si>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</si>
  <si>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</si>
  <si>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</si>
  <si>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</si>
  <si>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</si>
  <si>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</si>
  <si>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</si>
  <si>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</si>
  <si>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</si>
  <si>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</si>
  <si>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</si>
  <si>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</si>
  <si>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</si>
  <si>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</si>
  <si>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</si>
  <si>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</si>
  <si>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</si>
  <si>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</si>
  <si>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</si>
  <si>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</si>
  <si>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</si>
  <si>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</si>
  <si>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</si>
  <si>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</si>
  <si>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</si>
  <si>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</si>
  <si>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</si>
  <si>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</si>
  <si>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</si>
  <si>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</si>
  <si>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</si>
  <si>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</si>
  <si>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</si>
  <si>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</si>
  <si>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</si>
  <si>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</si>
  <si>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</si>
  <si>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</si>
  <si>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</si>
  <si>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</si>
  <si>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</si>
  <si>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</si>
  <si>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</si>
  <si>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</si>
  <si>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</si>
  <si>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</si>
  <si>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</si>
  <si>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</si>
  <si>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</si>
  <si>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</si>
  <si>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</si>
  <si>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</si>
  <si>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</si>
  <si>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</si>
  <si>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</si>
  <si>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</si>
  <si>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</si>
  <si>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</si>
  <si>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</si>
  <si>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</si>
  <si>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</si>
  <si>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</si>
  <si>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</si>
  <si>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</si>
  <si>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</si>
  <si>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</si>
  <si>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</si>
  <si>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</si>
  <si>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</si>
  <si>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</si>
  <si>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</si>
  <si>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</si>
  <si>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</si>
  <si>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</si>
  <si>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</si>
  <si>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</si>
  <si>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</si>
  <si>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</si>
  <si>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</si>
  <si>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</si>
  <si>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</si>
  <si>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</si>
  <si>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</si>
  <si>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</si>
  <si>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</si>
  <si>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</si>
  <si>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</si>
  <si>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</si>
  <si>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</si>
  <si>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</si>
  <si>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</si>
  <si>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</si>
  <si>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</si>
  <si>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</si>
  <si>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</si>
  <si>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</si>
  <si>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</si>
  <si>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</si>
  <si>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</si>
  <si>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</si>
  <si>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</si>
  <si>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</si>
  <si>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</si>
  <si>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</si>
  <si>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</si>
  <si>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</si>
  <si>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</si>
  <si>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</si>
  <si>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</si>
  <si>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</si>
  <si>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</si>
  <si>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</si>
  <si>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</si>
  <si>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</si>
  <si>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</si>
  <si>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</si>
  <si>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</si>
  <si>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</si>
  <si>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</si>
  <si>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</si>
  <si>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</si>
  <si>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</si>
  <si>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</si>
  <si>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</si>
  <si>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</si>
  <si>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</si>
  <si>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</si>
  <si>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</si>
  <si>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</si>
  <si>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</si>
  <si>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</si>
  <si>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</si>
  <si>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</si>
  <si>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</si>
  <si>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</si>
  <si>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</si>
  <si>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</si>
  <si>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</si>
  <si>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</si>
  <si>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</si>
  <si>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</si>
  <si>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</si>
  <si>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</si>
  <si>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</si>
  <si>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</si>
  <si>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</si>
  <si>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</si>
  <si>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</si>
  <si>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</si>
  <si>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</si>
  <si>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</si>
  <si>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</si>
  <si>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</si>
  <si>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</si>
  <si>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</si>
  <si>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</si>
  <si>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</si>
  <si>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</si>
  <si>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</si>
  <si>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</si>
  <si>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</si>
  <si>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</si>
  <si>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</si>
  <si>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</si>
  <si>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</si>
  <si>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</si>
  <si>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</si>
  <si>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</si>
  <si>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</si>
  <si>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</si>
  <si>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</si>
  <si>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</si>
  <si>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</si>
  <si>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</si>
  <si>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</si>
  <si>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</si>
  <si>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</si>
  <si>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</si>
  <si>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</si>
  <si>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</si>
  <si>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</si>
  <si>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</si>
  <si>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</si>
  <si>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</si>
  <si>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</si>
  <si>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</si>
  <si>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</si>
  <si>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</si>
  <si>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</si>
  <si>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</si>
  <si>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</si>
  <si>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</si>
  <si>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</si>
  <si>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</si>
  <si>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</si>
  <si>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</si>
  <si>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</si>
  <si>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</si>
  <si>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</si>
  <si>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</si>
  <si>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</si>
  <si>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</si>
  <si>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</si>
  <si>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</si>
  <si>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</si>
  <si>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</si>
  <si>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</si>
  <si>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</si>
  <si>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</si>
  <si>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</si>
  <si>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</si>
  <si>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</si>
  <si>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</si>
  <si>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</si>
  <si>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</si>
  <si>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</si>
  <si>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</si>
  <si>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</si>
  <si>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</si>
  <si>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</si>
  <si>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</si>
  <si>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</si>
  <si>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</si>
  <si>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</si>
  <si>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</si>
  <si>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</si>
  <si>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</si>
  <si>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</si>
  <si>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</si>
  <si>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</si>
  <si>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</si>
  <si>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</si>
  <si>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</si>
  <si>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</si>
  <si>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</si>
  <si>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</si>
  <si>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</si>
  <si>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</si>
  <si>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</si>
  <si>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</si>
  <si>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</si>
  <si>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</si>
  <si>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</si>
  <si>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</si>
  <si>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</si>
  <si>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</si>
  <si>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</si>
  <si>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</si>
  <si>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</si>
  <si>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</si>
  <si>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</si>
  <si>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</si>
  <si>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</si>
  <si>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</si>
  <si>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</si>
  <si>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</si>
  <si>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</si>
  <si>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</si>
  <si>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</si>
  <si>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</si>
  <si>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</si>
  <si>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</si>
  <si>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</si>
  <si>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</si>
  <si>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</si>
  <si>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</si>
  <si>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</si>
  <si>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</si>
  <si>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</si>
  <si>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</si>
  <si>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</si>
  <si>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</si>
  <si>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</si>
  <si>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</si>
  <si>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</si>
  <si>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</si>
  <si>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</si>
  <si>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</si>
  <si>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</si>
  <si>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</si>
  <si>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</si>
  <si>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</si>
  <si>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</si>
  <si>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</si>
  <si>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</si>
  <si>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</si>
  <si>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</si>
  <si>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</si>
  <si>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</si>
  <si>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</si>
  <si>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</si>
  <si>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</si>
  <si>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</si>
  <si>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</si>
  <si>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</si>
  <si>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</si>
  <si>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</si>
  <si>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</si>
  <si>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</si>
  <si>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</si>
  <si>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</si>
  <si>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</si>
  <si>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</si>
  <si>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</si>
  <si>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</si>
  <si>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</si>
  <si>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</si>
  <si>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</si>
  <si>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</si>
  <si>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</si>
  <si>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</si>
  <si>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</si>
  <si>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</si>
  <si>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</si>
  <si>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</si>
  <si>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</si>
  <si>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</si>
  <si>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</si>
  <si>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</si>
  <si>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</si>
  <si>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</si>
  <si>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</si>
  <si>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</si>
  <si>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</si>
  <si>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</si>
  <si>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</si>
  <si>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</si>
  <si>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</si>
  <si>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</si>
  <si>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</si>
  <si>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</si>
  <si>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</si>
  <si>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</si>
  <si>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</si>
  <si>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</si>
  <si>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</si>
  <si>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</si>
  <si>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</si>
  <si>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</si>
  <si>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</si>
  <si>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</si>
  <si>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</si>
  <si>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</si>
  <si>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</si>
  <si>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</si>
  <si>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</si>
  <si>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</si>
  <si>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</si>
  <si>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</si>
  <si>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</si>
  <si>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</si>
  <si>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</si>
  <si>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</si>
  <si>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</si>
  <si>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</si>
  <si>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</si>
  <si>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</si>
  <si>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</si>
  <si>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</si>
  <si>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</si>
  <si>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</si>
  <si>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</si>
  <si>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</si>
  <si>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</si>
  <si>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</si>
  <si>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</si>
  <si>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</si>
  <si>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</si>
  <si>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</si>
  <si>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</si>
  <si>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</si>
  <si>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</si>
  <si>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</si>
  <si>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</si>
  <si>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</si>
  <si>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</si>
  <si>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</si>
  <si>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</si>
  <si>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</si>
  <si>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</si>
  <si>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</si>
  <si>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</si>
  <si>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</si>
  <si>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</si>
  <si>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</si>
  <si>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</si>
  <si>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</si>
  <si>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</si>
  <si>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</si>
  <si>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</si>
  <si>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</si>
  <si>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</si>
  <si>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</si>
  <si>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</si>
  <si>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</si>
  <si>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</si>
  <si>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</si>
  <si>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</si>
  <si>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</si>
  <si>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</si>
  <si>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</si>
  <si>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</si>
  <si>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</si>
  <si>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</si>
  <si>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</si>
  <si>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</si>
  <si>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</si>
  <si>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</si>
  <si>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</si>
  <si>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</si>
  <si>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</si>
  <si>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</si>
  <si>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</si>
  <si>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</si>
  <si>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</si>
  <si>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</si>
  <si>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</si>
  <si>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</si>
  <si>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</si>
  <si>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</si>
  <si>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</si>
  <si>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</si>
  <si>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</si>
  <si>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</si>
  <si>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</si>
  <si>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</si>
  <si>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</si>
  <si>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</si>
  <si>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</si>
  <si>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</si>
  <si>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</si>
  <si>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</si>
  <si>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</si>
  <si>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</si>
  <si>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</si>
  <si>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</si>
  <si>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</si>
  <si>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</si>
  <si>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</si>
  <si>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</si>
  <si>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</si>
  <si>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</si>
  <si>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</si>
  <si>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</si>
  <si>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</si>
  <si>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</si>
  <si>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</si>
  <si>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</si>
  <si>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</si>
  <si>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</si>
  <si>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</si>
  <si>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</si>
  <si>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</si>
  <si>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</si>
  <si>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</si>
  <si>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</si>
  <si>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</si>
  <si>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</si>
  <si>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</si>
  <si>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</si>
  <si>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</si>
  <si>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</si>
  <si>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</si>
  <si>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</si>
  <si>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</si>
  <si>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</si>
  <si>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</si>
  <si>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</si>
  <si>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</si>
  <si>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</si>
  <si>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</si>
  <si>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</si>
  <si>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</si>
  <si>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</si>
  <si>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</si>
  <si>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</si>
  <si>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</si>
  <si>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</si>
  <si>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</si>
  <si>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</si>
  <si>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</si>
  <si>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</si>
  <si>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</si>
  <si>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</si>
  <si>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</si>
  <si>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</si>
  <si>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</si>
  <si>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</si>
  <si>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</si>
  <si>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</si>
  <si>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</si>
  <si>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</si>
  <si>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</si>
  <si>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</si>
  <si>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</si>
  <si>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</si>
  <si>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</si>
  <si>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</si>
  <si>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</si>
  <si>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</si>
  <si>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</si>
  <si>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</si>
  <si>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</si>
  <si>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</si>
  <si>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</si>
  <si>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</si>
  <si>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</si>
  <si>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</si>
  <si>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</si>
  <si>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</si>
  <si>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</si>
  <si>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</si>
  <si>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</si>
  <si>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</si>
  <si>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</si>
  <si>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</si>
  <si>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</si>
  <si>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</si>
  <si>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</si>
  <si>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</si>
  <si>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</si>
  <si>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</si>
  <si>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</si>
  <si>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</si>
  <si>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</si>
  <si>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</si>
  <si>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</si>
  <si>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</si>
  <si>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</si>
  <si>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</si>
  <si>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</si>
  <si>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</si>
  <si>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</si>
  <si>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</si>
  <si>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</si>
  <si>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</si>
  <si>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</si>
  <si>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</si>
  <si>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</si>
  <si>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</si>
  <si>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</si>
  <si>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</si>
  <si>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</si>
  <si>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</si>
  <si>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</si>
  <si>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</si>
  <si>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</si>
  <si>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</si>
  <si>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</si>
  <si>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</si>
  <si>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</si>
  <si>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</si>
  <si>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</si>
  <si>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</si>
  <si>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</si>
  <si>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</si>
  <si>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</si>
  <si>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</si>
  <si>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</si>
  <si>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</si>
  <si>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</si>
  <si>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</si>
  <si>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</si>
  <si>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</si>
  <si>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</si>
  <si>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</si>
  <si>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</si>
  <si>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</si>
  <si>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</si>
  <si>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</si>
  <si>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</si>
  <si>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</si>
  <si>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</si>
  <si>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</si>
  <si>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</si>
  <si>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</si>
  <si>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</si>
  <si>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</si>
  <si>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</si>
  <si>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</si>
  <si>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</si>
  <si>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</si>
  <si>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</si>
  <si>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</si>
  <si>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</si>
  <si>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</si>
  <si>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</si>
  <si>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</si>
  <si>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</si>
  <si>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</si>
  <si>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</si>
  <si>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</si>
  <si>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</si>
  <si>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</si>
  <si>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</si>
  <si>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</si>
  <si>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</si>
  <si>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</si>
  <si>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</si>
  <si>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</si>
  <si>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</si>
  <si>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</si>
  <si>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</si>
  <si>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</si>
  <si>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</si>
  <si>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</si>
  <si>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</si>
  <si>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</si>
  <si>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</si>
  <si>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</si>
  <si>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</si>
  <si>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</si>
  <si>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</si>
  <si>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</si>
  <si>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</si>
  <si>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</si>
  <si>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</si>
  <si>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</si>
  <si>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</si>
  <si>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</si>
  <si>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</si>
  <si>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</si>
  <si>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</si>
  <si>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</si>
  <si>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</si>
  <si>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</si>
  <si>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</si>
  <si>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</si>
  <si>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</si>
  <si>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</si>
  <si>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</si>
  <si>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</si>
  <si>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</si>
  <si>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</si>
  <si>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</si>
  <si>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</si>
  <si>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</si>
  <si>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</si>
  <si>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</si>
  <si>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</si>
  <si>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</si>
  <si>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</si>
  <si>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</si>
  <si>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</si>
  <si>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</si>
  <si>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</si>
  <si>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</si>
  <si>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</si>
  <si>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</si>
  <si>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</si>
  <si>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</si>
  <si>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</si>
  <si>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</si>
  <si>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</si>
  <si>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</si>
  <si>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</si>
  <si>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</si>
  <si>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</si>
  <si>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</si>
  <si>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</si>
  <si>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</si>
  <si>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</si>
  <si>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</si>
  <si>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</si>
  <si>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</si>
  <si>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</si>
  <si>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</si>
  <si>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</si>
  <si>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</si>
  <si>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</si>
  <si>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</si>
  <si>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</si>
  <si>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</si>
  <si>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</si>
  <si>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</si>
  <si>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</si>
  <si>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</si>
  <si>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</si>
  <si>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</si>
  <si>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</si>
  <si>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</si>
  <si>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</si>
  <si>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</si>
  <si>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</si>
  <si>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</si>
  <si>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</si>
  <si>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</si>
  <si>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</si>
  <si>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</si>
  <si>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</si>
  <si>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</si>
  <si>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</si>
  <si>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</si>
  <si>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</si>
  <si>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</si>
  <si>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</si>
  <si>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</si>
  <si>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</si>
  <si>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</si>
  <si>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</si>
  <si>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</si>
  <si>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</si>
  <si>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</si>
  <si>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</si>
  <si>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</si>
  <si>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</si>
  <si>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</si>
  <si>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</si>
  <si>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</si>
  <si>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</si>
  <si>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</si>
  <si>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</si>
  <si>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</si>
  <si>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</si>
  <si>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</si>
  <si>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</si>
  <si>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</si>
  <si>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</si>
  <si>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</si>
  <si>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</si>
  <si>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</si>
  <si>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</si>
  <si>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</si>
  <si>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</si>
  <si>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</si>
  <si>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</si>
  <si>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</si>
  <si>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</si>
  <si>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</si>
  <si>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</si>
  <si>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</si>
  <si>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</si>
  <si>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</si>
  <si>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</si>
  <si>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</si>
  <si>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</si>
  <si>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</si>
  <si>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</si>
  <si>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</si>
  <si>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</si>
  <si>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</si>
  <si>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</si>
  <si>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</si>
  <si>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</si>
  <si>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</si>
  <si>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</si>
  <si>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</si>
  <si>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</si>
  <si>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</si>
  <si>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</si>
  <si>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</si>
  <si>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</si>
  <si>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</si>
  <si>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</si>
  <si>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</si>
  <si>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</si>
  <si>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</si>
  <si>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</si>
  <si>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</si>
  <si>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</si>
  <si>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</si>
  <si>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</si>
  <si>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</si>
  <si>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</si>
  <si>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</si>
  <si>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</si>
  <si>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</si>
  <si>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</si>
  <si>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</si>
  <si>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</si>
  <si>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</si>
  <si>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</si>
  <si>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</si>
  <si>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</si>
  <si>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</si>
  <si>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</si>
  <si>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</si>
  <si>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</si>
  <si>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</si>
  <si>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</si>
  <si>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</si>
  <si>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</si>
  <si>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</si>
  <si>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</si>
  <si>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</si>
  <si>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</si>
  <si>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</si>
  <si>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</si>
  <si>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</si>
  <si>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</si>
  <si>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</si>
  <si>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</si>
  <si>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</si>
  <si>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</si>
  <si>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</si>
  <si>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</si>
  <si>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</si>
  <si>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</si>
  <si>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</si>
  <si>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</si>
  <si>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</si>
  <si>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</si>
  <si>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</si>
  <si>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</si>
  <si>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</si>
  <si>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</si>
  <si>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</si>
  <si>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</si>
  <si>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</si>
  <si>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</si>
  <si>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</si>
  <si>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</si>
  <si>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</si>
  <si>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</si>
  <si>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</si>
  <si>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</si>
  <si>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</si>
  <si>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</si>
  <si>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</si>
  <si>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</si>
  <si>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</si>
  <si>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</si>
  <si>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</si>
  <si>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</si>
  <si>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</si>
  <si>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</si>
  <si>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</si>
  <si>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</si>
  <si>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</si>
  <si>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</si>
  <si>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</si>
  <si>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</si>
  <si>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</si>
  <si>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</si>
  <si>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</si>
  <si>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</si>
  <si>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</si>
  <si>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</si>
  <si>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</si>
  <si>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</si>
  <si>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</si>
  <si>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</si>
  <si>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</si>
  <si>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</si>
  <si>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</si>
  <si>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</si>
  <si>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</si>
  <si>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</si>
  <si>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</si>
  <si>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</si>
  <si>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</si>
  <si>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</si>
  <si>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</si>
  <si>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</si>
  <si>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</si>
  <si>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</si>
  <si>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</si>
  <si>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</si>
  <si>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</si>
  <si>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</si>
  <si>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</si>
  <si>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</si>
  <si>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</si>
  <si>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</si>
  <si>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</si>
  <si>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</si>
  <si>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</si>
  <si>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</si>
  <si>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</si>
  <si>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</si>
  <si>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</si>
  <si>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</si>
  <si>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</si>
  <si>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</si>
  <si>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</si>
  <si>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</si>
  <si>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</si>
  <si>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</si>
  <si>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</si>
  <si>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</si>
  <si>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</si>
  <si>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</si>
  <si>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</si>
  <si>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</si>
  <si>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</si>
  <si>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</si>
  <si>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</si>
  <si>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</si>
  <si>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</si>
  <si>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</si>
  <si>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</si>
  <si>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</si>
  <si>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</si>
  <si>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</si>
  <si>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</si>
  <si>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</si>
  <si>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</si>
  <si>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</si>
  <si>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</si>
  <si>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</si>
  <si>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</si>
  <si>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</si>
  <si>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</si>
  <si>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</si>
  <si>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</si>
  <si>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</si>
  <si>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</si>
  <si>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</si>
  <si>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</si>
  <si>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</si>
  <si>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</si>
  <si>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</si>
  <si>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</si>
  <si>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</si>
  <si>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</si>
  <si>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</si>
  <si>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</si>
  <si>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</si>
  <si>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</si>
  <si>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</si>
  <si>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</si>
  <si>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</si>
  <si>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</si>
  <si>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</si>
  <si>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</si>
  <si>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</si>
  <si>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</si>
  <si>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</si>
  <si>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</si>
  <si>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</si>
  <si>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</si>
  <si>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</si>
  <si>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</si>
  <si>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</si>
  <si>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</si>
  <si>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</si>
  <si>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</si>
  <si>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</si>
  <si>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</si>
  <si>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</si>
  <si>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</si>
  <si>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</si>
  <si>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</si>
  <si>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</si>
  <si>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</si>
  <si>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</si>
  <si>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</si>
  <si>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</si>
  <si>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</si>
  <si>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</si>
  <si>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</si>
  <si>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</si>
  <si>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</si>
  <si>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</si>
  <si>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</si>
  <si>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</si>
  <si>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</si>
  <si>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</si>
  <si>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</si>
  <si>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</si>
  <si>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</si>
  <si>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</si>
  <si>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</si>
  <si>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</si>
  <si>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</si>
  <si>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</si>
  <si>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</si>
  <si>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</si>
  <si>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</si>
  <si>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</si>
  <si>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</si>
  <si>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</si>
  <si>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</si>
  <si>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</si>
  <si>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</si>
  <si>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</si>
  <si>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</si>
  <si>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</si>
  <si>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</si>
  <si>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</si>
  <si>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</si>
  <si>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</si>
  <si>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</si>
  <si>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</si>
  <si>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</si>
  <si>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</si>
  <si>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</si>
  <si>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</si>
  <si>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</si>
  <si>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</si>
  <si>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</si>
  <si>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</si>
  <si>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</si>
  <si>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</si>
  <si>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</si>
  <si>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</si>
  <si>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</si>
  <si>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</si>
  <si>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</si>
  <si>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</si>
  <si>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</si>
  <si>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</si>
  <si>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</si>
  <si>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</si>
  <si>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</si>
  <si>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</si>
  <si>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</si>
  <si>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</si>
  <si>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</si>
  <si>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</si>
  <si>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</si>
  <si>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</si>
  <si>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</si>
  <si>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</si>
  <si>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</si>
  <si>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</si>
  <si>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</si>
  <si>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</si>
  <si>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</si>
  <si>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</si>
  <si>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</si>
  <si>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</si>
  <si>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</si>
  <si>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</si>
  <si>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</si>
  <si>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</si>
  <si>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</si>
  <si>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</si>
  <si>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</si>
  <si>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</si>
  <si>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</si>
  <si>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</si>
  <si>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</si>
  <si>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</si>
  <si>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</si>
  <si>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</si>
  <si>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</si>
  <si>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</si>
  <si>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</si>
  <si>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</si>
  <si>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</si>
  <si>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</si>
  <si>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</si>
  <si>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</si>
  <si>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</si>
  <si>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</si>
  <si>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</si>
  <si>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</si>
  <si>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</si>
  <si>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</si>
  <si>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</si>
  <si>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</si>
  <si>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</si>
  <si>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</si>
  <si>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</si>
  <si>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</si>
  <si>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</si>
  <si>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</si>
  <si>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</si>
  <si>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</si>
  <si>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</si>
  <si>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</si>
  <si>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</si>
  <si>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</si>
  <si>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</si>
  <si>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</si>
  <si>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</si>
  <si>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</si>
  <si>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</si>
  <si>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</si>
  <si>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</si>
  <si>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</si>
  <si>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</si>
  <si>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</si>
  <si>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</si>
  <si>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</si>
  <si>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</si>
  <si>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</si>
  <si>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</si>
  <si>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</si>
  <si>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</si>
  <si>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</si>
  <si>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</si>
  <si>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</si>
  <si>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</si>
  <si>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</si>
  <si>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</si>
  <si>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</si>
  <si>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</si>
  <si>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</si>
  <si>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</si>
  <si>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</si>
  <si>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</si>
  <si>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</si>
  <si>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</si>
  <si>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</si>
  <si>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</si>
  <si>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</si>
  <si>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</si>
  <si>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</si>
  <si>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</si>
  <si>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</si>
  <si>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</si>
  <si>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</si>
  <si>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</si>
  <si>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</si>
  <si>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</si>
  <si>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</si>
  <si>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</si>
  <si>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</si>
  <si>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</si>
  <si>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</si>
  <si>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</si>
  <si>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</si>
  <si>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</si>
  <si>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</si>
  <si>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</si>
  <si>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</si>
  <si>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</si>
  <si>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</si>
  <si>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</si>
  <si>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</si>
  <si>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</si>
  <si>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</si>
  <si>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</si>
  <si>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</si>
  <si>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</si>
  <si>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</si>
  <si>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</si>
  <si>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</si>
  <si>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</si>
  <si>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</si>
  <si>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</si>
  <si>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</si>
  <si>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</si>
  <si>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</si>
  <si>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</si>
  <si>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</si>
  <si>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</si>
  <si>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</si>
  <si>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</si>
  <si>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</si>
  <si>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</si>
  <si>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</si>
  <si>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</si>
  <si>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</si>
  <si>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</si>
  <si>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</si>
  <si>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</si>
  <si>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</si>
  <si>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</si>
  <si>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</si>
  <si>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</si>
  <si>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</si>
  <si>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</si>
  <si>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</si>
  <si>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</si>
  <si>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</si>
  <si>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</si>
  <si>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</si>
  <si>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</si>
  <si>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</si>
  <si>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</si>
  <si>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</si>
  <si>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</si>
  <si>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</si>
  <si>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</si>
  <si>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</si>
  <si>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</si>
  <si>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</si>
  <si>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</si>
  <si>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</si>
  <si>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</si>
  <si>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</si>
  <si>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</si>
  <si>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</si>
  <si>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</si>
  <si>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</si>
  <si>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</si>
  <si>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</si>
  <si>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</si>
  <si>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</si>
  <si>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</si>
  <si>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</si>
  <si>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</si>
  <si>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</si>
  <si>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</si>
  <si>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</si>
  <si>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</si>
  <si>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</si>
  <si>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</si>
  <si>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</si>
  <si>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</si>
  <si>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</si>
  <si>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</si>
  <si>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</si>
  <si>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</si>
  <si>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</si>
  <si>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</si>
  <si>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</si>
  <si>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</si>
  <si>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</si>
  <si>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</si>
  <si>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</si>
  <si>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</si>
  <si>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</si>
  <si>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</si>
  <si>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</si>
  <si>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</si>
  <si>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</si>
  <si>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</si>
  <si>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</si>
  <si>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</si>
  <si>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</si>
  <si>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</si>
  <si>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</si>
  <si>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</si>
  <si>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</si>
  <si>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</si>
  <si>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</si>
  <si>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</si>
  <si>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</si>
  <si>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</si>
  <si>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</si>
  <si>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</si>
  <si>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</si>
  <si>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</si>
  <si>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</si>
  <si>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</si>
  <si>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</si>
  <si>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</si>
  <si>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</si>
  <si>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</si>
  <si>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</si>
  <si>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</si>
  <si>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</si>
  <si>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</si>
  <si>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</si>
  <si>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</si>
  <si>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</si>
  <si>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</si>
  <si>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</si>
  <si>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</si>
  <si>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</si>
  <si>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</si>
  <si>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</si>
  <si>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</si>
  <si>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</si>
  <si>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</si>
  <si>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</si>
  <si>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</si>
  <si>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</si>
  <si>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</si>
  <si>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</si>
  <si>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</si>
  <si>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</si>
  <si>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</si>
  <si>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</si>
  <si>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</si>
  <si>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</si>
  <si>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</si>
  <si>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</si>
  <si>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</si>
  <si>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</si>
  <si>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</si>
  <si>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</si>
  <si>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</si>
  <si>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</si>
  <si>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</si>
  <si>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</si>
  <si>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</si>
  <si>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</si>
  <si>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</si>
  <si>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</si>
  <si>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</si>
  <si>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</si>
  <si>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</si>
  <si>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</si>
  <si>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</si>
  <si>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</si>
  <si>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</si>
  <si>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</si>
  <si>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</si>
  <si>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</si>
  <si>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</si>
  <si>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</si>
  <si>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</si>
  <si>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</si>
  <si>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</si>
  <si>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</si>
  <si>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</si>
  <si>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</si>
  <si>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</si>
  <si>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</si>
  <si>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</si>
  <si>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</si>
  <si>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</si>
  <si>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</si>
  <si>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</si>
  <si>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</si>
  <si>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</si>
  <si>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</si>
  <si>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</si>
  <si>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</si>
  <si>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</si>
  <si>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</si>
  <si>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</si>
  <si>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</si>
  <si>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</si>
  <si>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</si>
  <si>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</si>
  <si>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</si>
  <si>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</si>
  <si>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</si>
  <si>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</si>
  <si>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</si>
  <si>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</si>
  <si>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</si>
  <si>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</si>
  <si>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</si>
  <si>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</si>
  <si>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</si>
  <si>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</si>
  <si>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</si>
  <si>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</si>
  <si>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</si>
  <si>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</si>
  <si>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</si>
  <si>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</si>
  <si>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</si>
  <si>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</si>
  <si>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</si>
  <si>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</si>
  <si>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</si>
  <si>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</si>
  <si>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</si>
  <si>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</si>
  <si>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</si>
  <si>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</si>
  <si>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</si>
  <si>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</si>
  <si>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</si>
  <si>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</si>
  <si>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</si>
  <si>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</si>
  <si>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</si>
  <si>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</si>
  <si>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</si>
  <si>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</si>
  <si>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</si>
  <si>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</si>
  <si>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</si>
  <si>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</si>
  <si>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</si>
  <si>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</si>
  <si>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</si>
  <si>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</si>
  <si>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</si>
  <si>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</si>
  <si>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</si>
  <si>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</si>
  <si>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</si>
  <si>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</si>
  <si>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</si>
  <si>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</si>
  <si>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</si>
  <si>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</si>
  <si>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</si>
  <si>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</si>
  <si>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</si>
  <si>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</si>
  <si>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</si>
  <si>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</si>
  <si>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</si>
  <si>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</si>
  <si>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</si>
  <si>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</si>
  <si>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</si>
  <si>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</si>
  <si>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</si>
  <si>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</si>
  <si>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</si>
  <si>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</si>
  <si>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</si>
  <si>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</si>
  <si>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</si>
  <si>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</si>
  <si>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</si>
  <si>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</si>
  <si>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</si>
  <si>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</si>
  <si>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</si>
  <si>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</si>
  <si>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</si>
  <si>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</si>
  <si>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</si>
  <si>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</si>
  <si>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</si>
  <si>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</si>
  <si>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</si>
  <si>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</si>
  <si>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</si>
  <si>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</si>
  <si>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</si>
  <si>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</si>
  <si>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</si>
  <si>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</si>
  <si>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</si>
  <si>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</si>
  <si>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</si>
  <si>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</si>
  <si>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</si>
  <si>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</si>
  <si>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</si>
  <si>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</si>
  <si>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</si>
  <si>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</si>
  <si>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</si>
  <si>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</si>
  <si>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</si>
  <si>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</si>
  <si>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</si>
  <si>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</si>
  <si>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</si>
  <si>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</si>
  <si>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</si>
  <si>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</si>
  <si>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</si>
  <si>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</si>
  <si>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</si>
  <si>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</si>
  <si>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</si>
  <si>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</si>
  <si>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</si>
  <si>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</si>
  <si>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</si>
  <si>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</si>
  <si>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</si>
  <si>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</si>
  <si>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</si>
  <si>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</si>
  <si>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</si>
  <si>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</si>
  <si>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</si>
  <si>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</si>
  <si>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</si>
  <si>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</si>
  <si>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</si>
  <si>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</si>
  <si>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</si>
  <si>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</si>
  <si>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</si>
  <si>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</si>
  <si>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</si>
  <si>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</si>
  <si>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</si>
  <si>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</si>
  <si>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</si>
  <si>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</si>
  <si>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</si>
  <si>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</si>
  <si>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</si>
  <si>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</si>
  <si>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</si>
  <si>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</si>
  <si>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</si>
  <si>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</si>
  <si>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</si>
  <si>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</si>
  <si>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</si>
  <si>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</si>
  <si>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</si>
  <si>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</si>
  <si>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</si>
  <si>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</si>
  <si>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</si>
  <si>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</si>
  <si>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</si>
  <si>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</si>
  <si>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</si>
  <si>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</si>
  <si>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</si>
  <si>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</si>
  <si>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</si>
  <si>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</si>
  <si>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</si>
  <si>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</si>
  <si>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</si>
  <si>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</si>
  <si>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</si>
  <si>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</si>
  <si>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</si>
  <si>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</si>
  <si>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</si>
  <si>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</si>
  <si>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</si>
  <si>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</si>
  <si>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</si>
  <si>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</si>
  <si>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</si>
  <si>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</si>
  <si>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</si>
  <si>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</si>
  <si>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</si>
  <si>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</si>
  <si>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</si>
  <si>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</si>
  <si>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</si>
  <si>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</si>
  <si>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</si>
  <si>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</si>
  <si>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</si>
  <si>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</si>
  <si>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</si>
  <si>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</si>
  <si>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</si>
  <si>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</si>
  <si>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</si>
  <si>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</si>
  <si>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</si>
  <si>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</si>
  <si>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</si>
  <si>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</si>
  <si>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</si>
  <si>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</si>
  <si>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</si>
  <si>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</si>
  <si>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</si>
  <si>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</si>
  <si>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</si>
  <si>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</si>
  <si>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</si>
  <si>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</si>
  <si>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</si>
  <si>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</si>
  <si>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</si>
  <si>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</si>
  <si>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</si>
  <si>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</si>
  <si>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</si>
  <si>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</si>
  <si>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</si>
  <si>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</si>
  <si>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</si>
  <si>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</si>
  <si>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</si>
  <si>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</si>
  <si>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</si>
  <si>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</si>
  <si>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</si>
  <si>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</si>
  <si>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</si>
  <si>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</si>
  <si>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</si>
  <si>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</si>
  <si>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</si>
  <si>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</si>
  <si>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</si>
  <si>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</si>
  <si>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</si>
  <si>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</si>
  <si>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</si>
  <si>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</si>
  <si>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</si>
  <si>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</si>
  <si>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</si>
  <si>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</si>
  <si>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</si>
  <si>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</si>
  <si>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</si>
  <si>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</si>
  <si>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</si>
  <si>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</si>
  <si>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</si>
  <si>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</si>
  <si>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</si>
  <si>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</si>
  <si>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</si>
  <si>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</si>
  <si>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</si>
  <si>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</si>
  <si>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</si>
  <si>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</si>
  <si>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</si>
  <si>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</si>
  <si>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</si>
  <si>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</si>
  <si>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</si>
  <si>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</si>
  <si>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</si>
  <si>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</si>
  <si>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</si>
  <si>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</si>
  <si>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</si>
  <si>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</si>
  <si>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</si>
  <si>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</si>
  <si>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</si>
  <si>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</si>
  <si>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</si>
  <si>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</si>
  <si>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</si>
  <si>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</si>
  <si>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</si>
  <si>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</si>
  <si>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</si>
  <si>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</si>
  <si>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</si>
  <si>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</si>
  <si>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</si>
  <si>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</si>
  <si>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</si>
  <si>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</si>
  <si>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</si>
  <si>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</si>
  <si>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</si>
  <si>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</si>
  <si>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</si>
  <si>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</si>
  <si>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</si>
  <si>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</si>
  <si>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</si>
  <si>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</si>
  <si>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</si>
  <si>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</si>
  <si>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</si>
  <si>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</si>
  <si>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</si>
  <si>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</si>
  <si>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</si>
  <si>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</si>
  <si>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</si>
  <si>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</si>
  <si>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</si>
  <si>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</si>
  <si>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</si>
  <si>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</si>
  <si>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</si>
  <si>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</si>
  <si>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</si>
  <si>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</si>
  <si>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</si>
  <si>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</si>
  <si>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</si>
  <si>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</si>
  <si>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</si>
  <si>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</si>
  <si>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</si>
  <si>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</si>
  <si>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</si>
  <si>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</si>
  <si>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</si>
  <si>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</si>
  <si>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</si>
  <si>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</si>
  <si>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</si>
  <si>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</si>
  <si>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</si>
  <si>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</si>
  <si>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</si>
  <si>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</si>
  <si>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</si>
  <si>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</si>
  <si>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</si>
  <si>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</si>
  <si>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</si>
  <si>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</si>
  <si>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</si>
  <si>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</si>
  <si>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</si>
  <si>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</si>
  <si>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</si>
  <si>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</si>
  <si>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</si>
  <si>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</si>
  <si>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</si>
  <si>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</si>
  <si>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</si>
  <si>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</si>
  <si>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</si>
  <si>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</si>
  <si>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</si>
  <si>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</si>
  <si>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</si>
  <si>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</si>
  <si>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</si>
  <si>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</si>
  <si>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</si>
  <si>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</si>
  <si>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</si>
  <si>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</si>
  <si>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</si>
  <si>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</si>
  <si>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</si>
  <si>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</si>
  <si>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</si>
  <si>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</si>
  <si>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</si>
  <si>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</si>
  <si>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</si>
  <si>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</si>
  <si>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</si>
  <si>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</si>
  <si>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</si>
  <si>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</si>
  <si>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</si>
  <si>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</si>
  <si>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</si>
  <si>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</si>
  <si>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</si>
  <si>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</si>
  <si>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</si>
  <si>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</si>
  <si>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</si>
  <si>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</si>
  <si>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</si>
  <si>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</si>
  <si>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</si>
  <si>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</si>
  <si>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</si>
  <si>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</si>
  <si>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</si>
  <si>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</si>
  <si>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</si>
  <si>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</si>
  <si>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</si>
  <si>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</si>
  <si>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</si>
  <si>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</si>
  <si>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</si>
  <si>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</si>
  <si>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</si>
  <si>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</si>
  <si>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</si>
  <si>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</si>
  <si>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</si>
  <si>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</si>
  <si>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</si>
  <si>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</si>
  <si>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</si>
  <si>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</si>
  <si>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</si>
  <si>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</si>
  <si>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</si>
  <si>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</si>
  <si>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</si>
  <si>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</si>
  <si>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</si>
  <si>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</si>
  <si>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</si>
  <si>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</si>
  <si>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</si>
  <si>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</si>
  <si>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</si>
  <si>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</si>
  <si>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</si>
  <si>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</si>
  <si>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</si>
  <si>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</si>
  <si>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</si>
  <si>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</si>
  <si>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</si>
  <si>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</si>
  <si>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</si>
  <si>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</si>
  <si>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</si>
  <si>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</si>
  <si>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</si>
  <si>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</si>
  <si>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</si>
  <si>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</si>
  <si>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</si>
  <si>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</si>
  <si>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</si>
  <si>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</si>
  <si>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</si>
  <si>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</si>
  <si>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</si>
  <si>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</si>
  <si>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</si>
  <si>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</si>
  <si>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</si>
  <si>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</si>
  <si>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</si>
  <si>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</si>
  <si>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</si>
  <si>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</si>
  <si>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</si>
  <si>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</si>
  <si>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</si>
  <si>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</si>
  <si>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</si>
  <si>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</si>
  <si>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</si>
  <si>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</si>
  <si>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</si>
  <si>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</si>
  <si>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</si>
  <si>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</si>
  <si>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</si>
  <si>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</si>
  <si>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</si>
  <si>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</si>
  <si>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</si>
  <si>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</si>
  <si>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</si>
  <si>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</si>
  <si>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</si>
  <si>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</si>
  <si>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</si>
  <si>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</si>
  <si>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</si>
  <si>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</si>
  <si>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</si>
  <si>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</si>
  <si>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</si>
  <si>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</si>
  <si>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</si>
  <si>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</si>
  <si>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</si>
  <si>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</si>
  <si>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</si>
  <si>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</si>
  <si>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</si>
  <si>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</si>
  <si>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</si>
  <si>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</si>
  <si>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</si>
  <si>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</si>
  <si>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</si>
  <si>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</si>
  <si>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</si>
  <si>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</si>
  <si>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</si>
  <si>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</si>
  <si>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</si>
  <si>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</si>
  <si>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</si>
  <si>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</si>
  <si>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</si>
  <si>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</si>
  <si>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</si>
  <si>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</si>
  <si>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</si>
  <si>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</si>
  <si>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</si>
  <si>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</si>
  <si>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</si>
  <si>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</si>
  <si>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</si>
  <si>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</si>
  <si>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</si>
  <si>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</si>
  <si>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</si>
  <si>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</si>
  <si>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</si>
  <si>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</si>
  <si>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</si>
  <si>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</si>
  <si>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</si>
  <si>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</si>
  <si>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</si>
  <si>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</si>
  <si>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</si>
  <si>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</si>
  <si>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</si>
  <si>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</si>
  <si>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</si>
  <si>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</si>
  <si>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</si>
  <si>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</si>
  <si>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</si>
  <si>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</si>
  <si>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</si>
  <si>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</si>
  <si>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</si>
  <si>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</si>
  <si>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</si>
  <si>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</si>
  <si>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</si>
  <si>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</si>
  <si>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</si>
  <si>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</si>
  <si>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</si>
  <si>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</si>
  <si>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</si>
  <si>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</si>
  <si>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</si>
  <si>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</si>
  <si>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</si>
  <si>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</si>
  <si>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</si>
  <si>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</si>
  <si>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</si>
  <si>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</si>
  <si>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</si>
  <si>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</si>
  <si>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</si>
  <si>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</si>
  <si>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</si>
  <si>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</si>
  <si>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</si>
  <si>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</si>
  <si>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</si>
  <si>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</si>
  <si>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</si>
  <si>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</si>
  <si>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</si>
  <si>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</si>
  <si>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</si>
  <si>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</si>
  <si>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</si>
  <si>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</si>
  <si>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</si>
  <si>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</si>
  <si>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</si>
  <si>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</si>
  <si>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</si>
  <si>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</si>
  <si>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</si>
  <si>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</si>
  <si>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</si>
  <si>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</si>
  <si>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</si>
  <si>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</si>
  <si>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</si>
  <si>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</si>
  <si>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</si>
  <si>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</si>
  <si>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</si>
  <si>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</si>
  <si>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</si>
  <si>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</si>
  <si>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</si>
  <si>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</si>
  <si>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</si>
  <si>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</si>
  <si>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</si>
  <si>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</si>
  <si>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</si>
  <si>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</si>
  <si>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</si>
  <si>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</si>
  <si>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</si>
  <si>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</si>
  <si>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</si>
  <si>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</si>
  <si>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</si>
  <si>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</si>
  <si>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</si>
  <si>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</si>
  <si>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</si>
  <si>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</si>
  <si>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</si>
  <si>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</si>
  <si>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</si>
  <si>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</si>
  <si>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</si>
  <si>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</si>
  <si>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</si>
  <si>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</si>
  <si>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</si>
  <si>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</si>
  <si>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</si>
  <si>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</si>
  <si>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</si>
  <si>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</si>
  <si>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</si>
  <si>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</si>
  <si>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</si>
  <si>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</si>
  <si>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</si>
  <si>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</si>
  <si>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</si>
  <si>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</si>
  <si>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</si>
  <si>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</si>
  <si>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</si>
  <si>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</si>
  <si>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</si>
  <si>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</si>
  <si>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</si>
  <si>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</si>
  <si>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</si>
  <si>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</si>
  <si>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</si>
  <si>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</si>
  <si>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</si>
  <si>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</si>
  <si>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</si>
  <si>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</si>
  <si>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</si>
  <si>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</si>
  <si>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</si>
  <si>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</si>
  <si>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</si>
  <si>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</si>
  <si>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</si>
  <si>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</si>
  <si>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</si>
  <si>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</si>
  <si>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</si>
  <si>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</si>
  <si>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</si>
  <si>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</si>
  <si>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</si>
  <si>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</si>
  <si>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</si>
  <si>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</si>
  <si>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</si>
  <si>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</si>
  <si>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</si>
  <si>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</si>
  <si>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</si>
  <si>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</si>
  <si>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</si>
  <si>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</si>
  <si>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</si>
  <si>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</si>
  <si>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</si>
  <si>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</si>
  <si>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</si>
  <si>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</si>
  <si>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</si>
  <si>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</si>
  <si>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</si>
  <si>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</si>
  <si>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</si>
  <si>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</si>
  <si>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</si>
  <si>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</si>
  <si>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</si>
  <si>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</si>
  <si>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</si>
  <si>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</si>
  <si>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</si>
  <si>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</si>
  <si>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</si>
  <si>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</si>
  <si>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</si>
  <si>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</si>
  <si>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</si>
  <si>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</si>
  <si>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</si>
  <si>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</si>
  <si>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</si>
  <si>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</si>
  <si>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</si>
  <si>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</si>
  <si>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</si>
  <si>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</si>
  <si>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</si>
  <si>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</si>
  <si>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</si>
  <si>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</si>
  <si>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</si>
  <si>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</si>
  <si>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</si>
  <si>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</si>
  <si>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</si>
  <si>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</si>
  <si>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</si>
  <si>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</si>
  <si>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</si>
  <si>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</si>
  <si>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</si>
  <si>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</si>
  <si>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</si>
  <si>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</si>
  <si>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</si>
  <si>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</si>
  <si>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</si>
  <si>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</si>
  <si>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</si>
  <si>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</si>
  <si>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</si>
  <si>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</si>
  <si>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</si>
  <si>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</si>
  <si>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</si>
  <si>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</si>
  <si>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</si>
  <si>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</si>
  <si>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</si>
  <si>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</si>
  <si>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</si>
  <si>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</si>
  <si>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</si>
  <si>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</si>
  <si>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</si>
  <si>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</si>
  <si>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</si>
  <si>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</si>
  <si>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</si>
  <si>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</si>
  <si>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</si>
  <si>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</si>
  <si>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</si>
  <si>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</si>
  <si>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</si>
  <si>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</si>
  <si>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</si>
  <si>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</si>
  <si>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</si>
  <si>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</si>
  <si>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</si>
  <si>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</si>
  <si>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</si>
  <si>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</si>
  <si>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</si>
  <si>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</si>
  <si>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</si>
  <si>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</si>
  <si>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</si>
  <si>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</si>
  <si>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</si>
  <si>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</si>
  <si>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</si>
  <si>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</si>
  <si>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</si>
  <si>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</si>
  <si>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</si>
  <si>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</si>
  <si>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</si>
  <si>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</si>
  <si>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</si>
  <si>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</si>
  <si>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</si>
  <si>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</si>
  <si>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</si>
  <si>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</si>
  <si>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</si>
  <si>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</si>
  <si>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</si>
  <si>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</si>
  <si>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</si>
  <si>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</si>
  <si>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</si>
  <si>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</si>
  <si>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</si>
  <si>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</si>
  <si>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</si>
  <si>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</si>
  <si>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</si>
  <si>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</si>
  <si>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</si>
  <si>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</si>
  <si>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</si>
  <si>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</si>
  <si>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</si>
  <si>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</si>
  <si>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</si>
  <si>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</si>
  <si>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</si>
  <si>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</si>
  <si>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</si>
  <si>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</si>
  <si>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</si>
  <si>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</si>
  <si>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</si>
  <si>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</si>
  <si>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</si>
  <si>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</si>
  <si>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</si>
  <si>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</si>
  <si>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</si>
  <si>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</si>
  <si>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</si>
  <si>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</si>
  <si>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</si>
  <si>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</si>
  <si>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</si>
  <si>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</si>
  <si>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</si>
  <si>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</si>
  <si>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</si>
  <si>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</si>
  <si>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</si>
  <si>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</si>
  <si>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</si>
  <si>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</si>
  <si>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</si>
  <si>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</si>
  <si>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</si>
  <si>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</si>
  <si>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</si>
  <si>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</si>
  <si>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</si>
  <si>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</si>
  <si>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</si>
  <si>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</si>
  <si>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</si>
  <si>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</si>
  <si>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</si>
  <si>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</si>
  <si>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</si>
  <si>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</si>
  <si>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</si>
  <si>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</si>
  <si>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</si>
  <si>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</si>
  <si>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</si>
  <si>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</si>
  <si>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</si>
  <si>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</si>
  <si>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</si>
  <si>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</si>
  <si>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</si>
  <si>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</si>
  <si>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</si>
  <si>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</si>
  <si>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</si>
  <si>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</si>
  <si>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</si>
  <si>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</si>
  <si>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</si>
  <si>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</si>
  <si>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</si>
  <si>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</si>
  <si>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</si>
  <si>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</si>
  <si>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</si>
  <si>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</si>
  <si>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</si>
  <si>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</si>
  <si>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</si>
  <si>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</si>
  <si>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</si>
  <si>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</si>
  <si>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</si>
  <si>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</si>
  <si>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</si>
  <si>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</si>
  <si>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</si>
  <si>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</si>
  <si>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</si>
  <si>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</si>
  <si>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</si>
  <si>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</si>
  <si>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</si>
  <si>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</si>
  <si>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</si>
  <si>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</si>
  <si>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</si>
  <si>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</si>
  <si>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</si>
  <si>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</si>
  <si>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</si>
  <si>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</si>
  <si>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</si>
  <si>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</si>
  <si>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</si>
  <si>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</si>
  <si>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</si>
  <si>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</si>
  <si>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</si>
  <si>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</si>
  <si>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</si>
  <si>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</si>
  <si>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</si>
  <si>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</si>
  <si>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</si>
  <si>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</si>
  <si>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</si>
  <si>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</si>
  <si>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</si>
  <si>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</si>
  <si>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</si>
  <si>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</si>
  <si>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</si>
  <si>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</si>
  <si>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</si>
  <si>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</si>
  <si>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</si>
  <si>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</si>
  <si>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</si>
  <si>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</si>
  <si>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</si>
  <si>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</si>
  <si>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</si>
  <si>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</si>
  <si>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</si>
  <si>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</si>
  <si>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</si>
  <si>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</si>
  <si>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</si>
  <si>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</si>
  <si>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</si>
  <si>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</si>
  <si>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</si>
  <si>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</si>
  <si>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</si>
  <si>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</si>
  <si>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</si>
  <si>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</si>
  <si>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</si>
  <si>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</si>
  <si>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</si>
  <si>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</si>
  <si>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</si>
  <si>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</si>
  <si>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</si>
  <si>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</si>
  <si>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</si>
  <si>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</si>
  <si>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</si>
  <si>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</si>
  <si>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</si>
  <si>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</si>
  <si>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</si>
  <si>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</si>
  <si>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</si>
  <si>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</si>
  <si>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</si>
  <si>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</si>
  <si>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</si>
  <si>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</si>
  <si>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</si>
  <si>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</si>
  <si>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</si>
  <si>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</si>
  <si>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</si>
  <si>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</si>
  <si>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</si>
  <si>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</si>
  <si>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</si>
  <si>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</si>
  <si>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</si>
  <si>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</si>
  <si>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</si>
  <si>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</si>
  <si>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</si>
  <si>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</si>
  <si>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</si>
  <si>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</si>
  <si>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</si>
  <si>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</si>
  <si>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</si>
  <si>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</si>
  <si>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</si>
  <si>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</si>
  <si>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</si>
  <si>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</si>
  <si>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</si>
  <si>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</si>
  <si>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</si>
  <si>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</si>
  <si>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</si>
  <si>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</si>
  <si>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</si>
  <si>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</si>
  <si>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</si>
  <si>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</si>
  <si>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</si>
  <si>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</si>
  <si>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</si>
  <si>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</si>
  <si>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</si>
  <si>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</si>
  <si>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</si>
  <si>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</si>
  <si>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</si>
  <si>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</si>
  <si>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</si>
  <si>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</si>
  <si>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</si>
  <si>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</si>
  <si>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</si>
  <si>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</si>
  <si>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</si>
  <si>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</si>
  <si>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</si>
  <si>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</si>
  <si>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</si>
  <si>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</si>
  <si>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</si>
  <si>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</si>
  <si>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</si>
  <si>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</si>
  <si>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</si>
  <si>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</si>
  <si>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</si>
  <si>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</si>
  <si>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</si>
  <si>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</si>
  <si>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</si>
  <si>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</si>
  <si>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</si>
  <si>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</si>
  <si>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</si>
  <si>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</si>
  <si>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</si>
  <si>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</si>
  <si>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</si>
  <si>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</si>
  <si>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</si>
  <si>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</si>
  <si>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</si>
  <si>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</si>
  <si>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</si>
  <si>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</si>
  <si>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</si>
  <si>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</si>
  <si>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</si>
  <si>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</si>
  <si>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</si>
  <si>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</si>
  <si>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</si>
  <si>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</si>
  <si>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</si>
  <si>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</si>
  <si>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</si>
  <si>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</si>
  <si>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</si>
  <si>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</si>
  <si>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</si>
  <si>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</si>
  <si>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</si>
  <si>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</si>
  <si>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</si>
  <si>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</si>
  <si>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</si>
  <si>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</si>
  <si>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</si>
  <si>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</si>
  <si>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</si>
  <si>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</si>
  <si>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</si>
  <si>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</si>
  <si>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</si>
  <si>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</si>
  <si>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</si>
  <si>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</si>
  <si>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</si>
  <si>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</si>
  <si>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</si>
  <si>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</si>
  <si>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</si>
  <si>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</si>
  <si>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</si>
  <si>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</si>
  <si>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</si>
  <si>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</si>
  <si>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</si>
  <si>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</si>
  <si>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</si>
  <si>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</si>
  <si>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</si>
  <si>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</si>
  <si>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</si>
  <si>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</si>
  <si>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</si>
  <si>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</si>
  <si>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</si>
  <si>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</si>
  <si>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</si>
  <si>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</si>
  <si>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</si>
  <si>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</si>
  <si>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</si>
  <si>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</si>
  <si>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</si>
  <si>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</si>
  <si>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</si>
  <si>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</si>
  <si>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</si>
  <si>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</si>
  <si>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</si>
  <si>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</si>
  <si>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</si>
  <si>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</si>
  <si>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</si>
  <si>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</si>
  <si>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</si>
  <si>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</si>
  <si>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</si>
  <si>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</si>
  <si>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</si>
  <si>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</si>
  <si>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</si>
  <si>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</si>
  <si>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</si>
  <si>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</si>
  <si>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</si>
  <si>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</si>
  <si>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</si>
  <si>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</si>
  <si>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</si>
  <si>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</si>
  <si>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</si>
  <si>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</si>
  <si>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</si>
  <si>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</si>
  <si>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</si>
  <si>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</si>
  <si>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</si>
  <si>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</si>
  <si>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</si>
  <si>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</si>
  <si>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</si>
  <si>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</si>
  <si>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</si>
  <si>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</si>
  <si>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</si>
  <si>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</si>
  <si>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</si>
  <si>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</si>
  <si>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</si>
  <si>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</si>
  <si>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</si>
  <si>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</si>
  <si>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</si>
  <si>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</si>
  <si>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</si>
  <si>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</si>
  <si>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</si>
  <si>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</si>
  <si>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</si>
  <si>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</si>
  <si>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</si>
  <si>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</si>
  <si>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</si>
  <si>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</si>
  <si>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</si>
  <si>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</si>
  <si>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</si>
  <si>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</si>
  <si>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</si>
  <si>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</si>
  <si>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</si>
  <si>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</si>
  <si>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</si>
  <si>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</si>
  <si>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</si>
  <si>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</si>
  <si>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</si>
  <si>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</si>
  <si>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</si>
  <si>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</si>
  <si>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</si>
  <si>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</si>
  <si>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</si>
  <si>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</si>
  <si>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</si>
  <si>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</si>
  <si>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</si>
  <si>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</si>
  <si>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</si>
  <si>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</si>
  <si>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</si>
  <si>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</si>
  <si>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</si>
  <si>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</si>
  <si>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</si>
  <si>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</si>
  <si>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</si>
  <si>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</si>
  <si>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</si>
  <si>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</si>
  <si>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</si>
  <si>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</si>
  <si>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</si>
  <si>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</si>
  <si>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</si>
  <si>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</si>
  <si>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</si>
  <si>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</si>
  <si>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</si>
  <si>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</si>
  <si>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</si>
  <si>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</si>
  <si>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</si>
  <si>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</si>
  <si>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</si>
  <si>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</si>
  <si>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</si>
  <si>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</si>
  <si>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</si>
  <si>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</si>
  <si>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</si>
  <si>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</si>
  <si>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</si>
  <si>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</si>
  <si>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</si>
  <si>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</si>
  <si>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</si>
  <si>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</si>
  <si>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</si>
  <si>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</si>
  <si>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</si>
  <si>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</si>
  <si>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</si>
  <si>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</si>
  <si>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</si>
  <si>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</si>
  <si>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</si>
  <si>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</si>
  <si>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</si>
  <si>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</si>
  <si>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</si>
  <si>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</si>
  <si>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</si>
  <si>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</si>
  <si>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</si>
  <si>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</si>
  <si>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</si>
  <si>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</si>
  <si>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</si>
  <si>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</si>
  <si>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</si>
  <si>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</si>
  <si>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</si>
  <si>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</si>
  <si>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</si>
  <si>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</si>
  <si>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</si>
  <si>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</si>
  <si>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</si>
  <si>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</si>
  <si>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</si>
  <si>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</si>
  <si>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</si>
  <si>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</si>
  <si>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</si>
  <si>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</si>
  <si>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</si>
  <si>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</si>
  <si>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</si>
  <si>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</si>
  <si>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</si>
  <si>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</si>
  <si>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</si>
  <si>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</si>
  <si>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</si>
  <si>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</si>
  <si>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</si>
  <si>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</si>
  <si>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</si>
  <si>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</si>
  <si>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</si>
  <si>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</si>
  <si>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</si>
  <si>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</si>
  <si>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</si>
  <si>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</si>
  <si>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</si>
  <si>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</si>
  <si>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</si>
  <si>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</si>
  <si>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</si>
  <si>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</si>
  <si>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</si>
  <si>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</si>
  <si>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</si>
  <si>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</si>
  <si>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</si>
  <si>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</si>
  <si>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</si>
  <si>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</si>
  <si>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</si>
  <si>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</si>
  <si>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</si>
  <si>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</si>
  <si>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</si>
  <si>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</si>
  <si>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</si>
  <si>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</si>
  <si>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</si>
  <si>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</si>
  <si>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</si>
  <si>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</si>
  <si>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</si>
  <si>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</si>
  <si>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</si>
  <si>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</si>
  <si>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</si>
  <si>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</si>
  <si>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</si>
  <si>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</si>
  <si>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</si>
  <si>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</si>
  <si>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</si>
  <si>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</si>
  <si>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</si>
  <si>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</si>
  <si>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</si>
  <si>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</si>
  <si>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</si>
  <si>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</si>
  <si>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</si>
  <si>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</si>
  <si>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</si>
  <si>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</si>
  <si>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</si>
  <si>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</si>
  <si>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</si>
  <si>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</si>
  <si>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</si>
  <si>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</si>
  <si>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</si>
  <si>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</si>
  <si>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</si>
  <si>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</si>
  <si>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</si>
  <si>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</si>
  <si>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</si>
  <si>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</si>
  <si>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</si>
  <si>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</si>
  <si>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</si>
  <si>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</si>
  <si>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</si>
  <si>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</si>
  <si>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</si>
  <si>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</si>
  <si>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</si>
  <si>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</si>
  <si>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</si>
  <si>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</si>
  <si>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</si>
  <si>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</si>
  <si>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</si>
  <si>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</si>
  <si>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</si>
  <si>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</si>
  <si>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</si>
  <si>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</si>
  <si>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</si>
  <si>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</si>
  <si>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</si>
  <si>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</si>
  <si>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</si>
  <si>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</si>
  <si>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</si>
  <si>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</si>
  <si>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</si>
  <si>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</si>
  <si>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</si>
  <si>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</si>
  <si>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</si>
  <si>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</si>
  <si>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</si>
  <si>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</si>
  <si>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</si>
  <si>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</si>
  <si>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</si>
  <si>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</si>
  <si>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</si>
  <si>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</si>
  <si>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</si>
  <si>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</si>
  <si>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</si>
  <si>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</si>
  <si>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</si>
  <si>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</si>
  <si>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</si>
  <si>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</si>
  <si>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</si>
  <si>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</si>
  <si>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</si>
  <si>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</si>
  <si>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</si>
  <si>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</si>
  <si>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</si>
  <si>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</si>
  <si>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</si>
  <si>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</si>
  <si>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</si>
  <si>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</si>
  <si>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</si>
  <si>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</si>
  <si>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</si>
  <si>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</si>
  <si>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</si>
  <si>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</si>
  <si>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</si>
  <si>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</si>
  <si>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</si>
  <si>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</si>
  <si>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</si>
  <si>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</si>
  <si>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</si>
  <si>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</si>
  <si>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</si>
  <si>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</si>
  <si>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</si>
  <si>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</si>
  <si>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</si>
  <si>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</si>
  <si>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</si>
  <si>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</si>
  <si>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</si>
  <si>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</si>
  <si>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</si>
  <si>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</si>
  <si>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</si>
  <si>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</si>
  <si>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</si>
  <si>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</si>
  <si>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</si>
  <si>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</si>
  <si>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</si>
  <si>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</si>
  <si>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</si>
  <si>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</si>
  <si>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</si>
  <si>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</si>
  <si>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</si>
  <si>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</si>
  <si>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</si>
  <si>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</si>
  <si>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</si>
  <si>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</si>
  <si>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</si>
  <si>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</si>
  <si>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</si>
  <si>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</si>
  <si>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</si>
  <si>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</si>
  <si>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</si>
  <si>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</si>
  <si>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</si>
  <si>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</si>
  <si>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</si>
  <si>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</si>
  <si>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</si>
  <si>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</si>
  <si>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</si>
  <si>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</si>
  <si>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</si>
  <si>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</si>
  <si>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</si>
  <si>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</si>
  <si>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</si>
  <si>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</si>
  <si>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</si>
  <si>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</si>
  <si>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</si>
  <si>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</si>
  <si>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</si>
  <si>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</si>
  <si>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</si>
  <si>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</si>
  <si>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</si>
  <si>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</si>
  <si>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</si>
  <si>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</si>
  <si>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</si>
  <si>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</si>
  <si>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</si>
  <si>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</si>
  <si>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</si>
  <si>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</si>
  <si>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</si>
  <si>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</si>
  <si>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</si>
  <si>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</si>
  <si>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</si>
  <si>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</si>
  <si>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</si>
  <si>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</si>
  <si>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</si>
  <si>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</si>
  <si>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</si>
  <si>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</si>
  <si>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</si>
  <si>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</si>
  <si>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</si>
  <si>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</si>
  <si>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</si>
  <si>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</si>
  <si>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</si>
  <si>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</si>
  <si>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</si>
  <si>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</si>
  <si>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</si>
  <si>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</si>
  <si>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</si>
  <si>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</si>
  <si>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</si>
  <si>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</si>
  <si>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</si>
  <si>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</si>
  <si>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</si>
  <si>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</si>
  <si>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</si>
  <si>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</si>
  <si>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</si>
  <si>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</si>
  <si>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</si>
  <si>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</si>
  <si>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</si>
  <si>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</si>
  <si>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</si>
  <si>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</si>
  <si>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</si>
  <si>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</si>
  <si>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</si>
  <si>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</si>
  <si>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</si>
  <si>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</si>
  <si>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</si>
  <si>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</si>
  <si>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</si>
  <si>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</si>
  <si>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</si>
  <si>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</si>
  <si>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</si>
  <si>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</si>
  <si>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</si>
  <si>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</si>
  <si>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</si>
  <si>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</si>
  <si>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</si>
  <si>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</si>
  <si>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</si>
  <si>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</si>
  <si>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</si>
  <si>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</si>
  <si>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</si>
  <si>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</si>
  <si>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</si>
  <si>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</si>
  <si>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</si>
  <si>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</si>
  <si>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</si>
  <si>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</si>
  <si>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</si>
  <si>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</si>
  <si>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</si>
  <si>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</si>
  <si>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</si>
  <si>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</si>
  <si>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</si>
  <si>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</si>
  <si>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</si>
  <si>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</si>
  <si>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</si>
  <si>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</si>
  <si>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</si>
  <si>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</si>
  <si>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</si>
  <si>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</si>
  <si>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</si>
  <si>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</si>
  <si>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</si>
  <si>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</si>
  <si>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</si>
  <si>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</si>
  <si>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</si>
  <si>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</si>
  <si>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</si>
  <si>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</si>
  <si>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</si>
  <si>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</si>
  <si>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</si>
  <si>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</si>
  <si>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</si>
  <si>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</si>
  <si>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</si>
  <si>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</si>
  <si>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</si>
  <si>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</si>
  <si>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</si>
  <si>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</si>
  <si>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</si>
  <si>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</si>
  <si>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</si>
  <si>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</si>
  <si>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</si>
  <si>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</si>
  <si>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</si>
  <si>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</si>
  <si>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</si>
  <si>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</si>
  <si>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</si>
  <si>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</si>
  <si>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</si>
  <si>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</si>
  <si>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</si>
  <si>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</si>
  <si>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</si>
  <si>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</si>
  <si>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</si>
  <si>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</si>
  <si>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</si>
  <si>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</si>
  <si>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</si>
  <si>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</si>
  <si>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</si>
  <si>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</si>
  <si>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</si>
  <si>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</si>
  <si>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</si>
  <si>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</si>
  <si>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</si>
  <si>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</si>
  <si>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</si>
  <si>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</si>
  <si>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</si>
  <si>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</si>
  <si>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</si>
  <si>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</si>
  <si>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</si>
  <si>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</si>
  <si>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</si>
  <si>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</si>
  <si>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</si>
  <si>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</si>
  <si>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</si>
  <si>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</si>
  <si>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</si>
  <si>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</si>
  <si>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</si>
  <si>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</si>
  <si>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</si>
  <si>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</si>
  <si>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</si>
  <si>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</si>
  <si>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</si>
  <si>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</si>
  <si>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</si>
  <si>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</si>
  <si>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</si>
  <si>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</si>
  <si>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</si>
  <si>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</si>
  <si>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</si>
  <si>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</si>
  <si>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</si>
  <si>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</si>
  <si>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</si>
  <si>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</si>
  <si>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</si>
  <si>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</si>
  <si>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</si>
  <si>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</si>
  <si>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</si>
  <si>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</si>
  <si>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</si>
  <si>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</si>
  <si>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</si>
  <si>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</si>
  <si>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</si>
  <si>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</si>
  <si>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</si>
  <si>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</si>
  <si>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</si>
  <si>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</si>
  <si>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</si>
  <si>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</si>
  <si>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</si>
  <si>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</si>
  <si>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</si>
  <si>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</si>
  <si>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</si>
  <si>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</si>
  <si>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</si>
  <si>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</si>
  <si>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</si>
  <si>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</si>
  <si>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</si>
  <si>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</si>
  <si>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</si>
  <si>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</si>
  <si>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</si>
  <si>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</si>
  <si>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</si>
  <si>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</si>
  <si>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</si>
  <si>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</si>
  <si>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</si>
  <si>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</si>
  <si>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</si>
  <si>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</si>
  <si>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</si>
  <si>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</si>
  <si>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</si>
  <si>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</si>
  <si>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</si>
  <si>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</si>
  <si>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</si>
  <si>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</si>
  <si>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</si>
  <si>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</si>
  <si>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</si>
  <si>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</si>
  <si>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</si>
  <si>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</si>
  <si>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</si>
  <si>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</si>
  <si>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</si>
  <si>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</si>
  <si>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</si>
  <si>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</si>
  <si>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</si>
  <si>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</si>
  <si>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</si>
  <si>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</si>
  <si>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</si>
  <si>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</si>
  <si>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</si>
  <si>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</si>
  <si>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</si>
  <si>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</si>
  <si>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</si>
  <si>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</si>
  <si>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</si>
  <si>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</si>
  <si>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</si>
  <si>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</si>
  <si>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</si>
  <si>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</si>
  <si>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</si>
  <si>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</si>
  <si>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</si>
  <si>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</si>
  <si>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</si>
  <si>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</si>
  <si>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</si>
  <si>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</si>
  <si>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</si>
  <si>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</si>
  <si>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</si>
  <si>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</si>
  <si>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</si>
  <si>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</si>
  <si>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</si>
  <si>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</si>
  <si>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</si>
  <si>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</si>
  <si>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</si>
  <si>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</si>
  <si>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</si>
  <si>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</si>
  <si>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</si>
  <si>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</si>
  <si>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</si>
  <si>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</si>
  <si>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</si>
  <si>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</si>
  <si>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</si>
  <si>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</si>
  <si>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</si>
  <si>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</si>
  <si>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</si>
  <si>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</si>
  <si>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</si>
  <si>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</si>
  <si>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</si>
  <si>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</si>
  <si>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</si>
  <si>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</si>
  <si>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</si>
  <si>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</si>
  <si>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</si>
  <si>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</si>
  <si>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</si>
  <si>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</si>
  <si>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</si>
  <si>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</si>
  <si>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</si>
  <si>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</si>
  <si>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</si>
  <si>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</si>
  <si>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</si>
  <si>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</si>
  <si>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</si>
  <si>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</si>
  <si>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</si>
  <si>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</si>
  <si>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</si>
  <si>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</si>
  <si>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</si>
  <si>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</si>
  <si>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</si>
  <si>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</si>
  <si>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</si>
  <si>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</si>
  <si>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</si>
  <si>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</si>
  <si>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</si>
  <si>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</si>
  <si>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</si>
  <si>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</si>
  <si>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</si>
  <si>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</si>
  <si>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</si>
  <si>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</si>
  <si>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</si>
  <si>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</si>
  <si>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</si>
  <si>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</si>
  <si>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</si>
  <si>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</si>
  <si>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</si>
  <si>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</si>
  <si>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</si>
  <si>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</si>
  <si>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</si>
  <si>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</si>
  <si>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</si>
  <si>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</si>
  <si>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</si>
  <si>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</si>
  <si>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</si>
  <si>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</si>
  <si>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</si>
  <si>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</si>
  <si>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</si>
  <si>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</si>
  <si>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</si>
  <si>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</si>
  <si>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</si>
  <si>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</si>
  <si>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</si>
  <si>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</si>
  <si>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</si>
  <si>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</si>
  <si>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</si>
  <si>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</si>
  <si>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</si>
  <si>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</si>
  <si>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</si>
  <si>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</si>
  <si>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</si>
  <si>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</si>
  <si>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</si>
  <si>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</si>
  <si>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</si>
  <si>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</si>
  <si>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</si>
  <si>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</si>
  <si>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</si>
  <si>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</si>
  <si>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</si>
  <si>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</si>
  <si>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</si>
  <si>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</si>
  <si>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</si>
  <si>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</si>
  <si>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</si>
  <si>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</si>
  <si>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</si>
  <si>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</si>
  <si>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</si>
  <si>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</si>
  <si>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</si>
  <si>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</si>
  <si>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</si>
  <si>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</si>
  <si>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</si>
  <si>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</si>
  <si>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</si>
  <si>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</si>
  <si>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</si>
  <si>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</si>
  <si>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</si>
  <si>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</si>
  <si>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</si>
  <si>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</si>
  <si>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</si>
  <si>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</si>
  <si>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</si>
  <si>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</si>
  <si>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</si>
  <si>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</si>
  <si>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</si>
  <si>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</si>
  <si>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</si>
  <si>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</si>
  <si>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</si>
  <si>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</si>
  <si>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</si>
  <si>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</si>
  <si>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</si>
  <si>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</si>
  <si>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</si>
  <si>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</si>
  <si>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</si>
  <si>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</si>
  <si>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</si>
  <si>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</si>
  <si>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</si>
  <si>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</si>
  <si>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</si>
  <si>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</si>
  <si>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</si>
  <si>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</si>
  <si>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</si>
  <si>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</si>
  <si>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</si>
  <si>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</si>
  <si>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</si>
  <si>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</si>
  <si>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</si>
  <si>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</si>
  <si>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</si>
  <si>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</si>
  <si>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</si>
  <si>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</si>
  <si>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</si>
  <si>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</si>
  <si>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</si>
  <si>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</si>
  <si>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</si>
  <si>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</si>
  <si>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</si>
  <si>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</si>
  <si>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</si>
  <si>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</si>
  <si>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</si>
  <si>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</si>
  <si>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</si>
  <si>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</si>
  <si>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</si>
  <si>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</si>
  <si>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</si>
  <si>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</si>
  <si>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</si>
  <si>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</si>
  <si>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</si>
  <si>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</si>
  <si>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</si>
  <si>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</si>
  <si>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</si>
  <si>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</si>
  <si>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</si>
  <si>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</si>
  <si>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</si>
  <si>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</si>
  <si>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</si>
  <si>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</si>
  <si>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</si>
  <si>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</si>
  <si>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</si>
  <si>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</si>
  <si>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</si>
  <si>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</si>
  <si>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</si>
  <si>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</si>
  <si>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</si>
  <si>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</si>
  <si>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</si>
  <si>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</si>
  <si>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</si>
  <si>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</si>
  <si>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</si>
  <si>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</si>
  <si>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</si>
  <si>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</si>
  <si>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</si>
  <si>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</si>
  <si>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</si>
  <si>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</si>
  <si>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</si>
  <si>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</si>
  <si>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</si>
  <si>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</si>
  <si>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</si>
  <si>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</si>
  <si>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</si>
  <si>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</si>
  <si>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</si>
  <si>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</si>
  <si>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</si>
  <si>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</si>
  <si>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</si>
  <si>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</si>
  <si>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</si>
  <si>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</si>
  <si>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</si>
  <si>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</si>
  <si>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</si>
  <si>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</si>
  <si>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</si>
  <si>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</si>
  <si>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</si>
  <si>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</si>
  <si>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</si>
  <si>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</si>
  <si>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</si>
  <si>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</si>
  <si>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</si>
  <si>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</si>
  <si>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</si>
  <si>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</si>
  <si>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</si>
  <si>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</si>
  <si>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</si>
  <si>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</si>
  <si>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</si>
  <si>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</si>
  <si>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</si>
  <si>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</si>
  <si>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</si>
  <si>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</si>
  <si>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</si>
  <si>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</si>
  <si>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</si>
  <si>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</si>
  <si>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</si>
  <si>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</si>
  <si>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</si>
  <si>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</si>
  <si>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</si>
  <si>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</si>
  <si>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</si>
  <si>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</si>
  <si>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</si>
  <si>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</si>
  <si>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</si>
  <si>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</si>
  <si>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</si>
  <si>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</si>
  <si>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</si>
  <si>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</si>
  <si>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</si>
  <si>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</si>
  <si>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</si>
  <si>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</si>
  <si>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</si>
  <si>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</si>
  <si>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</si>
  <si>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</si>
  <si>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</si>
  <si>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</si>
  <si>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</si>
  <si>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</si>
  <si>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</si>
  <si>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</si>
  <si>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</si>
  <si>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</si>
  <si>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</si>
  <si>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</si>
  <si>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</si>
  <si>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</si>
  <si>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</si>
  <si>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</si>
  <si>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</si>
  <si>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</si>
  <si>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</si>
  <si>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</si>
  <si>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</si>
  <si>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</si>
  <si>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</si>
  <si>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</si>
  <si>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</si>
  <si>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</si>
  <si>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</si>
  <si>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</si>
  <si>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</si>
  <si>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</si>
  <si>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</si>
  <si>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</si>
  <si>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</si>
  <si>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</si>
  <si>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</si>
  <si>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</si>
  <si>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</si>
  <si>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</si>
  <si>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</si>
  <si>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</si>
  <si>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</si>
  <si>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</si>
  <si>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</si>
  <si>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</si>
  <si>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</si>
  <si>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</si>
  <si>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</si>
  <si>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</si>
  <si>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</si>
  <si>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</si>
  <si>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</si>
  <si>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</si>
  <si>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</si>
  <si>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</si>
  <si>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</si>
  <si>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</si>
  <si>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</si>
  <si>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</si>
  <si>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</si>
  <si>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</si>
  <si>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</si>
  <si>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</si>
  <si>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</si>
  <si>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</si>
  <si>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</si>
  <si>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</si>
  <si>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</si>
  <si>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</si>
  <si>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</si>
  <si>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</si>
  <si>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</si>
  <si>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</si>
  <si>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</si>
  <si>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</si>
  <si>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</si>
  <si>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</si>
  <si>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</si>
  <si>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</si>
  <si>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</si>
  <si>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</si>
  <si>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</si>
  <si>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</si>
  <si>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</si>
  <si>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</si>
  <si>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</si>
  <si>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</si>
  <si>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</si>
  <si>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</si>
  <si>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</si>
  <si>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</si>
  <si>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</si>
  <si>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</si>
  <si>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</si>
  <si>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</si>
  <si>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</si>
  <si>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</si>
  <si>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</si>
  <si>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</si>
  <si>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</si>
  <si>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</si>
  <si>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</si>
  <si>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</si>
  <si>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</si>
  <si>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</si>
  <si>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</si>
  <si>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</si>
  <si>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</si>
  <si>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</si>
  <si>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</si>
  <si>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</si>
  <si>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</si>
  <si>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</si>
  <si>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</si>
  <si>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</si>
  <si>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</si>
  <si>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</si>
  <si>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</si>
  <si>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</si>
  <si>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</si>
  <si>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</si>
  <si>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</si>
  <si>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</si>
  <si>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</si>
  <si>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</si>
  <si>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</si>
  <si>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</si>
  <si>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</si>
  <si>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</si>
  <si>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</si>
  <si>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</si>
  <si>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</si>
  <si>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</si>
  <si>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</si>
  <si>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</si>
  <si>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</si>
  <si>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</si>
  <si>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</si>
  <si>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</si>
  <si>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</si>
  <si>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</si>
  <si>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</si>
  <si>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</si>
  <si>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</si>
  <si>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</si>
  <si>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</si>
  <si>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</si>
  <si>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</si>
  <si>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</si>
  <si>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</si>
  <si>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</si>
  <si>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</si>
  <si>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</si>
  <si>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</si>
  <si>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</si>
  <si>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</si>
  <si>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</si>
  <si>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</si>
  <si>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</si>
  <si>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</si>
  <si>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</si>
  <si>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</si>
  <si>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</si>
  <si>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</si>
  <si>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</si>
  <si>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</si>
  <si>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</si>
  <si>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</si>
  <si>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</si>
  <si>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</si>
  <si>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</si>
  <si>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</si>
  <si>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</si>
  <si>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</si>
  <si>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</si>
  <si>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</si>
  <si>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</si>
  <si>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</si>
  <si>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</si>
  <si>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</si>
  <si>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</si>
  <si>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</si>
  <si>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</si>
  <si>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</si>
  <si>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</si>
  <si>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</si>
  <si>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</si>
  <si>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</si>
  <si>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</si>
  <si>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</si>
  <si>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</si>
  <si>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</si>
  <si>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</si>
  <si>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</si>
  <si>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</si>
  <si>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</si>
  <si>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</si>
  <si>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</si>
  <si>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</si>
  <si>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</si>
  <si>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</si>
  <si>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</si>
  <si>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</si>
  <si>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</si>
  <si>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</si>
  <si>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</si>
  <si>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</si>
  <si>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</si>
  <si>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</si>
  <si>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</si>
  <si>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</si>
  <si>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</si>
  <si>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</si>
  <si>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</si>
  <si>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</si>
  <si>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</si>
  <si>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</si>
  <si>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</si>
  <si>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</si>
  <si>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</si>
  <si>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</si>
  <si>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</si>
  <si>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</si>
  <si>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</si>
  <si>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</si>
  <si>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</si>
  <si>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</si>
  <si>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</si>
  <si>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</si>
  <si>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</si>
  <si>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</si>
  <si>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</si>
  <si>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</si>
  <si>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</si>
  <si>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</si>
  <si>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</si>
  <si>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</si>
  <si>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</si>
  <si>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</si>
  <si>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</si>
  <si>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</si>
  <si>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</si>
  <si>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</si>
  <si>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</si>
  <si>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</si>
  <si>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</si>
  <si>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</si>
  <si>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</si>
  <si>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</si>
  <si>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</si>
  <si>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</si>
  <si>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</si>
  <si>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</si>
  <si>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</si>
  <si>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</si>
  <si>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</si>
  <si>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</si>
  <si>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</si>
  <si>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</si>
  <si>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</si>
  <si>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</si>
  <si>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</si>
  <si>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</si>
  <si>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</si>
  <si>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</si>
  <si>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</si>
  <si>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</si>
  <si>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</si>
  <si>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</si>
  <si>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</si>
  <si>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</si>
  <si>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</si>
  <si>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</si>
  <si>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</si>
  <si>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</si>
  <si>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</si>
  <si>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</si>
  <si>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</si>
  <si>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</si>
  <si>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</si>
  <si>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</si>
  <si>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</si>
  <si>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</si>
  <si>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</si>
  <si>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</si>
  <si>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</si>
  <si>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</si>
  <si>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</si>
  <si>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</si>
  <si>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</si>
  <si>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</si>
  <si>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</si>
  <si>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</si>
  <si>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</si>
  <si>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</si>
  <si>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</si>
  <si>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</si>
  <si>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</si>
  <si>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</si>
  <si>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</si>
  <si>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</si>
  <si>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</si>
  <si>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</si>
  <si>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</si>
  <si>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</si>
  <si>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</si>
  <si>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</si>
  <si>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</si>
  <si>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</si>
  <si>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</si>
  <si>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</si>
  <si>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</si>
  <si>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</si>
  <si>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</si>
  <si>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</si>
  <si>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</si>
  <si>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</si>
  <si>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</si>
  <si>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</si>
  <si>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</si>
  <si>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</si>
  <si>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</si>
  <si>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</si>
  <si>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</si>
  <si>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</si>
  <si>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</si>
  <si>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</si>
  <si>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</si>
  <si>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</si>
  <si>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</si>
  <si>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</si>
  <si>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</si>
  <si>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</si>
  <si>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</si>
  <si>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</si>
  <si>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</si>
  <si>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</si>
  <si>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</si>
  <si>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</si>
  <si>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</si>
  <si>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</si>
  <si>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</si>
  <si>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</si>
  <si>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</si>
  <si>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</si>
  <si>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</si>
  <si>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</si>
  <si>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</si>
  <si>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</si>
  <si>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</si>
  <si>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</si>
  <si>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</si>
  <si>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</si>
  <si>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</si>
  <si>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</si>
  <si>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</si>
  <si>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</si>
  <si>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</si>
  <si>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</si>
  <si>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</si>
  <si>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</si>
  <si>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</si>
  <si>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</si>
  <si>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</si>
  <si>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</si>
  <si>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</si>
  <si>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</si>
  <si>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</si>
  <si>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</si>
  <si>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</si>
  <si>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</si>
  <si>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</si>
  <si>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</si>
  <si>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</si>
  <si>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</si>
  <si>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</si>
  <si>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</si>
  <si>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</si>
  <si>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</si>
  <si>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</si>
  <si>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</si>
  <si>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</si>
  <si>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</si>
  <si>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</si>
  <si>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</si>
  <si>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</si>
  <si>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</si>
  <si>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</si>
  <si>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</si>
  <si>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</si>
  <si>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</si>
  <si>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</si>
  <si>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</si>
  <si>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</si>
  <si>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</si>
  <si>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</si>
  <si>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</si>
  <si>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</si>
  <si>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</si>
  <si>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</si>
  <si>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</si>
  <si>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</si>
  <si>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</si>
  <si>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</si>
  <si>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</si>
  <si>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</si>
  <si>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</si>
  <si>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</si>
  <si>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</si>
  <si>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</si>
  <si>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</si>
  <si>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</si>
  <si>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</si>
  <si>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</si>
  <si>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</si>
  <si>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</si>
  <si>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</si>
  <si>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</si>
  <si>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</si>
  <si>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</si>
  <si>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</si>
  <si>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</si>
  <si>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</si>
  <si>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</si>
  <si>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</si>
  <si>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</si>
  <si>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</si>
  <si>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</si>
  <si>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</si>
  <si>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</si>
  <si>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</si>
  <si>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</si>
  <si>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</si>
  <si>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</si>
  <si>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</si>
  <si>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</si>
  <si>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</si>
  <si>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</si>
  <si>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</si>
  <si>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</si>
  <si>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</si>
  <si>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</si>
  <si>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</si>
  <si>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</si>
  <si>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</si>
  <si>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</si>
  <si>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</si>
  <si>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</si>
  <si>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</si>
  <si>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</si>
  <si>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</si>
  <si>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</si>
  <si>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</si>
  <si>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</si>
  <si>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</si>
  <si>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</si>
  <si>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</si>
  <si>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</si>
  <si>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</si>
  <si>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</si>
  <si>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</si>
  <si>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</si>
  <si>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</si>
  <si>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</si>
  <si>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</si>
  <si>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</si>
  <si>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</si>
  <si>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</si>
  <si>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</si>
  <si>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</si>
  <si>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</si>
  <si>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</si>
  <si>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</si>
  <si>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</si>
  <si>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</si>
  <si>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</si>
  <si>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</si>
  <si>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</si>
  <si>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</si>
  <si>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</si>
  <si>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</si>
  <si>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</si>
  <si>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</si>
  <si>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</si>
  <si>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</si>
  <si>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</si>
  <si>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</si>
  <si>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</si>
  <si>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</si>
  <si>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</si>
  <si>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</si>
  <si>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</si>
  <si>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</si>
  <si>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</si>
  <si>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</si>
  <si>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</si>
  <si>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</si>
  <si>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</si>
  <si>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</si>
  <si>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</si>
  <si>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</si>
  <si>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</si>
  <si>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</si>
  <si>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</si>
  <si>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</si>
  <si>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</si>
  <si>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</si>
  <si>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</si>
  <si>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</si>
  <si>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</si>
  <si>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</si>
  <si>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</si>
  <si>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</si>
  <si>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</si>
  <si>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</si>
  <si>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</si>
  <si>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</si>
  <si>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</si>
  <si>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</si>
  <si>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</si>
  <si>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</si>
  <si>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</si>
  <si>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</si>
  <si>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</si>
  <si>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</si>
  <si>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</si>
  <si>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</si>
  <si>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</si>
  <si>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</si>
  <si>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</si>
  <si>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</si>
  <si>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</si>
  <si>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</si>
  <si>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</si>
  <si>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</si>
  <si>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</si>
  <si>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</si>
  <si>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</si>
  <si>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</si>
  <si>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</si>
  <si>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</si>
  <si>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</si>
  <si>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</si>
  <si>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</si>
  <si>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</si>
  <si>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</si>
  <si>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</si>
  <si>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</si>
  <si>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</si>
  <si>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</si>
  <si>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</si>
  <si>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</si>
  <si>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</si>
  <si>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</si>
  <si>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</si>
  <si>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</si>
  <si>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</si>
  <si>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</si>
  <si>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</si>
  <si>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</si>
  <si>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</si>
  <si>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</si>
  <si>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</si>
  <si>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</si>
  <si>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</si>
  <si>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</si>
  <si>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</si>
  <si>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</si>
  <si>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</si>
  <si>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</si>
  <si>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</si>
  <si>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</si>
  <si>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</si>
  <si>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</si>
  <si>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</si>
  <si>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</si>
  <si>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</si>
  <si>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</si>
  <si>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</si>
  <si>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</si>
  <si>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</si>
  <si>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</si>
  <si>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</si>
  <si>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</si>
  <si>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</si>
  <si>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</si>
  <si>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</si>
  <si>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</si>
  <si>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</si>
  <si>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</si>
  <si>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</si>
  <si>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</si>
  <si>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</si>
  <si>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</si>
  <si>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</si>
  <si>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</si>
  <si>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</si>
  <si>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</si>
  <si>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</si>
  <si>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</si>
  <si>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</si>
  <si>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</si>
  <si>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</si>
  <si>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</si>
  <si>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</si>
  <si>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</si>
  <si>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</si>
  <si>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</si>
  <si>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</si>
  <si>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</si>
  <si>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</si>
  <si>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</si>
  <si>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</si>
  <si>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</si>
  <si>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</si>
  <si>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</si>
  <si>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</si>
  <si>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</si>
  <si>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</si>
  <si>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</si>
  <si>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</si>
  <si>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</si>
  <si>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</si>
  <si>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</si>
  <si>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</si>
  <si>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</si>
  <si>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</si>
  <si>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</si>
  <si>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</si>
  <si>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</si>
  <si>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</si>
  <si>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</si>
  <si>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</si>
  <si>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</si>
  <si>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</si>
  <si>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</si>
  <si>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</si>
  <si>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</si>
  <si>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</si>
  <si>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</si>
  <si>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</si>
  <si>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</si>
  <si>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</si>
  <si>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</si>
  <si>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</si>
  <si>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</si>
  <si>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</si>
  <si>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</si>
  <si>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</si>
  <si>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</si>
  <si>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</si>
  <si>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</si>
  <si>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</si>
  <si>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</si>
  <si>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</si>
  <si>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</si>
  <si>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</si>
  <si>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</si>
  <si>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</si>
  <si>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</si>
  <si>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</si>
  <si>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</si>
  <si>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</si>
  <si>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</si>
  <si>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</si>
  <si>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</si>
  <si>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</si>
  <si>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</si>
  <si>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</si>
  <si>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</si>
  <si>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</si>
  <si>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</si>
  <si>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</si>
  <si>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</si>
  <si>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</si>
  <si>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</si>
  <si>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</si>
  <si>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</si>
  <si>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</si>
  <si>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</si>
  <si>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</si>
  <si>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</si>
  <si>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</si>
  <si>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</si>
  <si>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</si>
  <si>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</si>
  <si>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</si>
  <si>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</si>
  <si>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</si>
  <si>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</si>
  <si>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</si>
  <si>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</si>
  <si>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</si>
  <si>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</si>
  <si>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</si>
  <si>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</si>
  <si>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</si>
  <si>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</si>
  <si>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</si>
  <si>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</si>
  <si>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</si>
  <si>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</si>
  <si>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</si>
  <si>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</si>
  <si>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</si>
  <si>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</si>
  <si>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</si>
  <si>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</si>
  <si>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</si>
  <si>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</si>
  <si>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</si>
  <si>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</si>
  <si>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</si>
  <si>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</si>
  <si>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</si>
  <si>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</si>
  <si>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</si>
  <si>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</si>
  <si>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</si>
  <si>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</si>
  <si>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</si>
  <si>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</si>
  <si>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</si>
  <si>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</si>
  <si>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</si>
  <si>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</si>
  <si>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</si>
  <si>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</si>
  <si>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</si>
  <si>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</si>
  <si>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</si>
  <si>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</si>
  <si>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</si>
  <si>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</si>
  <si>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</si>
  <si>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</si>
  <si>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</si>
  <si>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</si>
  <si>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</si>
  <si>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</si>
  <si>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</si>
  <si>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</si>
  <si>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</si>
  <si>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</si>
  <si>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</si>
  <si>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</si>
  <si>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</si>
  <si>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</si>
  <si>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</si>
  <si>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</si>
  <si>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</si>
  <si>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</si>
  <si>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</si>
  <si>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</si>
  <si>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</si>
  <si>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</si>
  <si>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</si>
  <si>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</si>
  <si>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</si>
  <si>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</si>
  <si>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</si>
  <si>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</si>
  <si>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</si>
  <si>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</si>
  <si>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</si>
  <si>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</si>
  <si>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</si>
  <si>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</si>
  <si>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</si>
  <si>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</si>
  <si>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</si>
  <si>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</si>
  <si>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</si>
  <si>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</si>
  <si>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</si>
  <si>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</si>
  <si>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</si>
  <si>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</si>
  <si>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</si>
  <si>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</si>
  <si>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</si>
  <si>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</si>
  <si>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</si>
  <si>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</si>
  <si>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</si>
  <si>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</si>
  <si>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</si>
  <si>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</si>
  <si>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</si>
  <si>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</si>
  <si>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</si>
  <si>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</si>
  <si>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</si>
  <si>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</si>
  <si>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</si>
  <si>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</si>
  <si>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</si>
  <si>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</si>
  <si>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</si>
  <si>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</si>
  <si>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</si>
  <si>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</si>
  <si>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</si>
  <si>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</si>
  <si>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</si>
  <si>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</si>
  <si>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</si>
  <si>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</si>
  <si>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</si>
  <si>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</si>
  <si>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</si>
  <si>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</si>
  <si>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</si>
  <si>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</si>
  <si>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</si>
  <si>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</si>
  <si>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</si>
  <si>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</si>
  <si>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</si>
  <si>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</si>
  <si>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</si>
  <si>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</si>
  <si>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</si>
  <si>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</si>
  <si>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</si>
  <si>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</si>
  <si>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</si>
  <si>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</si>
  <si>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</si>
  <si>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</si>
  <si>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</si>
  <si>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</si>
  <si>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</si>
  <si>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</si>
  <si>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</si>
  <si>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</si>
  <si>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</si>
  <si>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</si>
  <si>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</si>
  <si>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</si>
  <si>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</si>
  <si>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</si>
  <si>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</si>
  <si>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</si>
  <si>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</si>
  <si>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</si>
  <si>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</si>
  <si>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</si>
  <si>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</si>
  <si>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</si>
  <si>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</si>
  <si>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</si>
  <si>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</si>
  <si>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</si>
  <si>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</si>
  <si>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</si>
  <si>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</si>
  <si>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</si>
  <si>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</si>
  <si>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</si>
  <si>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</si>
  <si>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</si>
  <si>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</si>
  <si>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</si>
  <si>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</si>
  <si>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</si>
  <si>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</si>
  <si>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</si>
  <si>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</si>
  <si>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</si>
  <si>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</si>
  <si>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</si>
  <si>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</si>
  <si>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</si>
  <si>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</si>
  <si>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</si>
  <si>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</si>
  <si>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</si>
  <si>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</si>
  <si>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</si>
  <si>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</si>
  <si>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</si>
  <si>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</si>
  <si>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</si>
  <si>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</si>
  <si>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</si>
  <si>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</si>
  <si>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</si>
  <si>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</si>
  <si>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</si>
  <si>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</si>
  <si>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</si>
  <si>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</si>
  <si>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</si>
  <si>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</si>
  <si>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</si>
  <si>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</si>
  <si>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</si>
  <si>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</si>
  <si>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</si>
  <si>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</si>
  <si>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</si>
  <si>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</si>
  <si>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</si>
  <si>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</si>
  <si>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</si>
  <si>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</si>
  <si>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</si>
  <si>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</si>
  <si>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</si>
  <si>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</si>
  <si>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</si>
  <si>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</si>
  <si>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</si>
  <si>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</si>
  <si>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</si>
  <si>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</si>
  <si>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</si>
  <si>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</si>
  <si>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</si>
  <si>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</si>
  <si>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</si>
  <si>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</si>
  <si>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</si>
  <si>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</si>
  <si>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</si>
  <si>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</si>
  <si>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</si>
  <si>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</si>
  <si>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</si>
  <si>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</si>
  <si>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</si>
  <si>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</si>
  <si>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</si>
  <si>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</si>
  <si>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</si>
  <si>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</si>
  <si>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</si>
  <si>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</si>
  <si>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</si>
  <si>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</si>
  <si>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</si>
  <si>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</si>
  <si>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</si>
  <si>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</si>
  <si>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</si>
  <si>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</si>
  <si>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</si>
  <si>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</si>
  <si>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</si>
  <si>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</si>
  <si>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</si>
  <si>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</si>
  <si>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</si>
  <si>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</si>
  <si>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</si>
  <si>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</si>
  <si>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</si>
  <si>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</si>
  <si>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</si>
  <si>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</si>
  <si>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</si>
  <si>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</si>
  <si>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</si>
  <si>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</si>
  <si>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</si>
  <si>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</si>
  <si>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</si>
  <si>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</si>
  <si>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</si>
  <si>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</si>
  <si>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</si>
  <si>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</si>
  <si>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</si>
  <si>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</si>
  <si>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</si>
  <si>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</si>
  <si>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</si>
  <si>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</si>
  <si>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</si>
  <si>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</si>
  <si>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</si>
  <si>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</si>
  <si>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</si>
  <si>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</si>
  <si>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</si>
  <si>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</si>
  <si>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</si>
  <si>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</si>
  <si>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</si>
  <si>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</si>
  <si>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</si>
  <si>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</si>
  <si>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</si>
  <si>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</si>
  <si>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</si>
  <si>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</si>
  <si>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</si>
  <si>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</si>
  <si>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</si>
  <si>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</si>
  <si>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</si>
  <si>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</si>
  <si>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</si>
  <si>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</si>
  <si>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</si>
  <si>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</si>
  <si>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</si>
  <si>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</si>
  <si>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</si>
  <si>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</si>
  <si>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</si>
  <si>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</si>
  <si>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</si>
  <si>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</si>
  <si>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</si>
  <si>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</si>
  <si>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</si>
  <si>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</si>
  <si>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</si>
  <si>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</si>
  <si>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</si>
  <si>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</si>
  <si>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</si>
  <si>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</si>
  <si>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</si>
  <si>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</si>
  <si>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</si>
  <si>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</si>
  <si>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</si>
  <si>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</si>
  <si>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</si>
  <si>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</si>
  <si>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</si>
  <si>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</si>
  <si>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</si>
  <si>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</si>
  <si>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</si>
  <si>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</si>
  <si>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</si>
  <si>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</si>
  <si>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</si>
  <si>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</si>
  <si>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</si>
  <si>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</si>
  <si>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</si>
  <si>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</si>
  <si>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</si>
  <si>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</si>
  <si>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</si>
  <si>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</si>
  <si>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</si>
  <si>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</si>
  <si>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</si>
  <si>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</si>
  <si>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</si>
  <si>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</si>
  <si>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</si>
  <si>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</si>
  <si>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</si>
  <si>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</si>
  <si>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</si>
  <si>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</si>
  <si>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</si>
  <si>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</si>
  <si>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</si>
  <si>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</si>
  <si>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</si>
  <si>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</si>
  <si>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</si>
  <si>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</si>
  <si>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</si>
  <si>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</si>
  <si>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</si>
  <si>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</si>
  <si>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</si>
  <si>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</si>
  <si>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</si>
  <si>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</si>
  <si>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</si>
  <si>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</si>
  <si>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</si>
  <si>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</si>
  <si>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</si>
  <si>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</si>
  <si>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</si>
  <si>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</si>
  <si>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</si>
  <si>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</si>
  <si>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</si>
  <si>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</si>
  <si>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</si>
  <si>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</si>
  <si>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</si>
  <si>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</si>
  <si>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</si>
  <si>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</si>
  <si>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</si>
  <si>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</si>
  <si>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</si>
  <si>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</si>
  <si>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</si>
  <si>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</si>
  <si>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</si>
  <si>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</si>
  <si>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</si>
  <si>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</si>
  <si>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</si>
  <si>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</si>
  <si>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</si>
  <si>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</si>
  <si>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</si>
  <si>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</si>
  <si>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</si>
  <si>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</si>
  <si>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</si>
  <si>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</si>
  <si>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</si>
  <si>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</si>
  <si>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</si>
  <si>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</si>
  <si>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</si>
  <si>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</si>
  <si>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</si>
  <si>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</si>
  <si>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</si>
  <si>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</si>
  <si>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</si>
  <si>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</si>
  <si>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</si>
  <si>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</si>
  <si>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</si>
  <si>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</si>
  <si>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</si>
  <si>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</si>
  <si>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</si>
  <si>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</si>
  <si>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</si>
  <si>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</si>
  <si>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</si>
  <si>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</si>
  <si>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</si>
  <si>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</si>
  <si>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</si>
  <si>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</si>
  <si>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</si>
  <si>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</si>
  <si>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</si>
  <si>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</si>
  <si>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</si>
  <si>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</si>
  <si>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</si>
  <si>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</si>
  <si>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</si>
  <si>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</si>
  <si>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</si>
  <si>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</si>
  <si>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</si>
  <si>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</si>
  <si>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</si>
  <si>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</si>
  <si>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</si>
  <si>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</si>
  <si>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</si>
  <si>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</si>
  <si>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</si>
  <si>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</si>
  <si>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</si>
  <si>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</si>
  <si>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</si>
  <si>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</si>
  <si>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</si>
  <si>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</si>
  <si>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</si>
  <si>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</si>
  <si>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</si>
  <si>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</si>
  <si>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</si>
  <si>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</si>
  <si>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</si>
  <si>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</si>
  <si>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</si>
  <si>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</si>
  <si>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</si>
  <si>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</si>
  <si>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</si>
  <si>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</si>
  <si>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</si>
  <si>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</si>
  <si>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</si>
  <si>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</si>
  <si>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</si>
  <si>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</si>
  <si>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</si>
  <si>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</si>
  <si>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</si>
  <si>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</si>
  <si>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</si>
  <si>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</si>
  <si>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</si>
  <si>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</si>
  <si>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</si>
  <si>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</si>
  <si>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</si>
  <si>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</si>
  <si>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</si>
  <si>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</si>
  <si>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</si>
  <si>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</si>
  <si>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</si>
  <si>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</si>
  <si>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</si>
  <si>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</si>
  <si>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</si>
  <si>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</si>
  <si>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</si>
  <si>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</si>
  <si>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</si>
  <si>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</si>
  <si>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</si>
  <si>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</si>
  <si>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</si>
  <si>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</si>
  <si>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</si>
  <si>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</si>
  <si>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</si>
  <si>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</si>
  <si>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</si>
  <si>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</si>
  <si>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</si>
  <si>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</si>
  <si>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</si>
  <si>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</si>
  <si>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</si>
  <si>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</si>
  <si>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</si>
  <si>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</si>
  <si>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</si>
  <si>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</si>
  <si>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</si>
  <si>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</si>
  <si>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</si>
  <si>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</si>
  <si>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</si>
  <si>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</si>
  <si>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</si>
  <si>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</si>
  <si>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</si>
  <si>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</si>
  <si>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</si>
  <si>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</si>
  <si>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</si>
  <si>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</si>
  <si>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</si>
  <si>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</si>
  <si>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</si>
  <si>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</si>
  <si>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</si>
  <si>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</si>
  <si>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</si>
  <si>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</si>
  <si>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</si>
  <si>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</si>
  <si>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</si>
  <si>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</si>
  <si>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</si>
  <si>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</si>
  <si>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</si>
  <si>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</si>
  <si>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</si>
  <si>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</si>
  <si>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</si>
  <si>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</si>
  <si>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</si>
  <si>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</si>
  <si>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</si>
  <si>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</si>
  <si>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</si>
  <si>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</si>
  <si>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</si>
  <si>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</si>
  <si>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</si>
  <si>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</si>
  <si>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</si>
  <si>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</si>
  <si>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</si>
  <si>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</si>
  <si>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</si>
  <si>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</si>
  <si>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</si>
  <si>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</si>
  <si>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</si>
  <si>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</si>
  <si>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</si>
  <si>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</si>
  <si>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</si>
  <si>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</si>
  <si>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</si>
  <si>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</si>
  <si>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</si>
  <si>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</si>
  <si>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</si>
  <si>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</si>
  <si>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</si>
  <si>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</si>
  <si>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</si>
  <si>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</si>
  <si>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</si>
  <si>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</si>
  <si>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</si>
  <si>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</si>
  <si>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</si>
  <si>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</si>
  <si>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</si>
  <si>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</si>
  <si>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</si>
  <si>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</si>
  <si>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</si>
  <si>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</si>
  <si>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</si>
  <si>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</si>
  <si>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</si>
  <si>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</si>
  <si>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</si>
  <si>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</si>
  <si>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</si>
  <si>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</si>
  <si>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</si>
  <si>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</si>
  <si>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</si>
  <si>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</si>
  <si>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</si>
  <si>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</si>
  <si>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</si>
  <si>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</si>
  <si>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</si>
  <si>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</si>
  <si>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</si>
  <si>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</si>
  <si>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</si>
  <si>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</si>
  <si>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</si>
  <si>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</si>
  <si>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</si>
  <si>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</si>
  <si>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</si>
  <si>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</si>
  <si>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</si>
  <si>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</si>
  <si>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</si>
  <si>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</si>
  <si>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</si>
  <si>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</si>
  <si>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</si>
  <si>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</si>
  <si>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</si>
  <si>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</si>
  <si>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</si>
  <si>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</si>
  <si>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</si>
  <si>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</si>
  <si>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</si>
  <si>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</si>
  <si>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</si>
  <si>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</si>
  <si>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</si>
  <si>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</si>
  <si>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</si>
  <si>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</si>
  <si>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</si>
  <si>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</si>
  <si>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</si>
  <si>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</si>
  <si>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</si>
  <si>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</si>
  <si>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</si>
  <si>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</si>
  <si>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</si>
  <si>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</si>
  <si>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</si>
  <si>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</si>
  <si>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</si>
  <si>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</si>
  <si>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</si>
  <si>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</si>
  <si>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</si>
  <si>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</si>
  <si>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</si>
  <si>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</si>
  <si>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</si>
  <si>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</si>
  <si>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</si>
  <si>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</si>
  <si>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</si>
  <si>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</si>
  <si>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</si>
  <si>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</si>
  <si>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</si>
  <si>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</si>
  <si>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</si>
  <si>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</si>
  <si>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</si>
  <si>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</si>
  <si>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</si>
  <si>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</si>
  <si>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</si>
  <si>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</si>
  <si>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</si>
  <si>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</si>
  <si>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</si>
  <si>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</si>
  <si>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</si>
  <si>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</si>
  <si>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</si>
  <si>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</si>
  <si>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</si>
  <si>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</si>
  <si>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</si>
  <si>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</si>
  <si>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</si>
  <si>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</si>
  <si>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</si>
  <si>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</si>
  <si>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</si>
  <si>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</si>
  <si>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</si>
  <si>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</si>
  <si>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</si>
  <si>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</si>
  <si>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</si>
  <si>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</si>
  <si>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</si>
  <si>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</si>
  <si>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</si>
  <si>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</si>
  <si>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</si>
  <si>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</si>
  <si>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</si>
  <si>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</si>
  <si>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</si>
  <si>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</si>
  <si>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</si>
  <si>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</si>
  <si>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</si>
  <si>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</si>
  <si>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</si>
  <si>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</si>
  <si>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</si>
  <si>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</si>
  <si>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</si>
  <si>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</si>
  <si>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</si>
  <si>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</si>
  <si>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</si>
  <si>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</si>
  <si>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</si>
  <si>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</si>
  <si>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</si>
  <si>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</si>
  <si>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</si>
  <si>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</si>
  <si>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</si>
  <si>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</si>
  <si>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</si>
  <si>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</si>
  <si>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</si>
  <si>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</si>
  <si>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</si>
  <si>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</si>
  <si>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</si>
  <si>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</si>
  <si>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</si>
  <si>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</si>
  <si>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</si>
  <si>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</si>
  <si>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</si>
  <si>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</si>
  <si>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</si>
  <si>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</si>
  <si>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</si>
  <si>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</si>
  <si>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</si>
  <si>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</si>
  <si>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</si>
  <si>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</si>
  <si>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</si>
  <si>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</si>
  <si>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</si>
  <si>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</si>
  <si>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</si>
  <si>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</si>
  <si>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</si>
  <si>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</si>
  <si>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</si>
  <si>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</si>
  <si>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</si>
  <si>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</si>
  <si>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</si>
  <si>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</si>
  <si>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</si>
  <si>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</si>
  <si>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</si>
  <si>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</si>
  <si>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</si>
  <si>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</si>
  <si>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</si>
  <si>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</si>
  <si>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</si>
  <si>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</si>
  <si>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</si>
  <si>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</si>
  <si>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</si>
  <si>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</si>
  <si>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</si>
  <si>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</si>
  <si>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</si>
  <si>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</si>
  <si>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</si>
  <si>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</si>
  <si>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</si>
  <si>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</si>
  <si>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</si>
  <si>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</si>
  <si>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</si>
  <si>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</si>
  <si>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</si>
  <si>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</si>
  <si>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</si>
  <si>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</si>
  <si>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</si>
  <si>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</si>
  <si>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</si>
  <si>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</si>
  <si>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</si>
  <si>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</si>
  <si>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</si>
  <si>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</si>
  <si>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</si>
  <si>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</si>
  <si>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</si>
  <si>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</si>
  <si>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</si>
  <si>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</si>
  <si>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</si>
  <si>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</si>
  <si>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</si>
  <si>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</si>
  <si>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</si>
  <si>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</si>
  <si>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</si>
  <si>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</si>
  <si>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</si>
  <si>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</si>
  <si>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</si>
  <si>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</si>
  <si>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</si>
  <si>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</si>
  <si>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</si>
  <si>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</si>
  <si>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</si>
  <si>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</si>
  <si>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</si>
  <si>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</si>
  <si>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</si>
  <si>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</si>
  <si>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</si>
  <si>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</si>
  <si>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</si>
  <si>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</si>
  <si>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</si>
  <si>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</si>
  <si>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</si>
  <si>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</si>
  <si>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</si>
  <si>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</si>
  <si>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</si>
  <si>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</si>
  <si>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</si>
  <si>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</si>
  <si>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</si>
  <si>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</si>
  <si>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</si>
  <si>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</si>
  <si>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</si>
  <si>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</si>
  <si>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</si>
  <si>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</si>
  <si>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</si>
  <si>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</si>
  <si>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</si>
  <si>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</si>
  <si>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</si>
  <si>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</si>
  <si>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</si>
  <si>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</si>
  <si>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</si>
  <si>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</si>
  <si>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</si>
  <si>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</si>
  <si>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</si>
  <si>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</si>
  <si>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</si>
  <si>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</si>
  <si>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</si>
  <si>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</si>
  <si>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</si>
  <si>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</si>
  <si>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</si>
  <si>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</si>
  <si>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</si>
  <si>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</si>
  <si>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</si>
  <si>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</si>
  <si>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</si>
  <si>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</si>
  <si>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</si>
  <si>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</si>
  <si>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</si>
  <si>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</si>
  <si>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</si>
  <si>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</si>
  <si>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</si>
  <si>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</si>
  <si>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</si>
  <si>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</si>
  <si>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</si>
  <si>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</si>
  <si>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</si>
  <si>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</si>
  <si>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</si>
  <si>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</si>
  <si>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</si>
  <si>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</si>
  <si>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</si>
  <si>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</si>
  <si>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</si>
  <si>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</si>
  <si>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</si>
  <si>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</si>
  <si>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</si>
  <si>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</si>
  <si>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</si>
  <si>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</si>
  <si>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</si>
  <si>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</si>
  <si>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</si>
  <si>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</si>
  <si>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</si>
  <si>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</si>
  <si>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</si>
  <si>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</si>
  <si>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</si>
  <si>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</si>
  <si>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</si>
  <si>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</si>
  <si>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</si>
  <si>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</si>
  <si>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</si>
  <si>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</si>
  <si>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</si>
  <si>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</si>
  <si>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</si>
  <si>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</si>
  <si>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</si>
  <si>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</si>
  <si>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</si>
  <si>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</si>
  <si>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</si>
  <si>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</si>
  <si>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</si>
  <si>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</si>
  <si>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</si>
  <si>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</si>
  <si>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</si>
  <si>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</si>
  <si>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</si>
  <si>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</si>
  <si>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</si>
  <si>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</si>
  <si>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</si>
  <si>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</si>
  <si>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</si>
  <si>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</si>
  <si>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</si>
  <si>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</si>
  <si>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</si>
  <si>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</si>
  <si>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</si>
  <si>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</si>
  <si>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</si>
  <si>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</si>
  <si>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</si>
  <si>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</si>
  <si>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</si>
  <si>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</si>
  <si>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</si>
  <si>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</si>
  <si>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</si>
  <si>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</si>
  <si>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</si>
  <si>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</si>
  <si>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</si>
  <si>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</si>
  <si>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</si>
  <si>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</si>
  <si>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</si>
  <si>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</si>
  <si>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</si>
  <si>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</si>
  <si>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</si>
  <si>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</si>
  <si>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</si>
  <si>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</si>
  <si>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</si>
  <si>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</si>
  <si>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</si>
  <si>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</si>
  <si>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</si>
  <si>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</si>
  <si>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</si>
  <si>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</si>
  <si>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</si>
  <si>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</si>
  <si>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</si>
  <si>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</si>
  <si>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</si>
  <si>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</si>
  <si>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</si>
  <si>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</si>
  <si>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</si>
  <si>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</si>
  <si>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</si>
  <si>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</si>
  <si>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</si>
  <si>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</si>
  <si>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</si>
  <si>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</si>
  <si>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</si>
  <si>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</si>
  <si>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</si>
  <si>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</si>
  <si>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</si>
  <si>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</si>
  <si>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</si>
  <si>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</si>
  <si>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</si>
  <si>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</si>
  <si>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</si>
  <si>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</si>
  <si>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</si>
  <si>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</si>
  <si>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</si>
  <si>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</si>
  <si>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</si>
  <si>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</si>
  <si>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</si>
  <si>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</si>
  <si>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</si>
  <si>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</si>
  <si>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</si>
  <si>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</si>
  <si>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</si>
  <si>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</si>
  <si>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</si>
  <si>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</si>
  <si>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</si>
  <si>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</si>
  <si>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</si>
  <si>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</si>
  <si>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</si>
  <si>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</si>
  <si>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</si>
  <si>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</si>
  <si>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</si>
  <si>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</si>
  <si>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</si>
  <si>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</si>
  <si>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</si>
  <si>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</si>
  <si>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</si>
  <si>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</si>
  <si>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</si>
  <si>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</si>
  <si>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</si>
  <si>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</si>
  <si>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</si>
  <si>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</si>
  <si>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</si>
  <si>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</si>
  <si>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</si>
  <si>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</si>
  <si>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</si>
  <si>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</si>
  <si>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</si>
  <si>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</si>
  <si>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</si>
  <si>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</si>
  <si>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</si>
  <si>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</si>
  <si>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</si>
  <si>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</si>
  <si>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</si>
  <si>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</si>
  <si>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</si>
  <si>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</si>
  <si>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</si>
  <si>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</si>
  <si>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</si>
  <si>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</si>
  <si>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</si>
  <si>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</si>
  <si>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</si>
  <si>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</si>
  <si>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</si>
  <si>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</si>
  <si>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</si>
  <si>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</si>
  <si>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</si>
  <si>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</si>
  <si>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</si>
  <si>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</si>
  <si>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</si>
  <si>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</si>
  <si>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</si>
  <si>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</si>
  <si>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</si>
  <si>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</si>
  <si>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</si>
  <si>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</si>
  <si>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</si>
  <si>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</si>
  <si>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</si>
  <si>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</si>
  <si>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</si>
  <si>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</si>
  <si>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</si>
  <si>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</si>
  <si>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</si>
  <si>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</si>
  <si>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</si>
  <si>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</si>
  <si>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</si>
  <si>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</si>
  <si>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</si>
  <si>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</si>
  <si>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</si>
  <si>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</si>
  <si>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</si>
  <si>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</si>
  <si>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</si>
  <si>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</si>
  <si>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</si>
  <si>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</si>
  <si>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</si>
  <si>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</si>
  <si>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</si>
  <si>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</si>
  <si>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</si>
  <si>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</si>
  <si>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</si>
  <si>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</si>
  <si>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</si>
  <si>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</si>
  <si>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</si>
  <si>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</si>
  <si>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</si>
  <si>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</si>
  <si>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</si>
  <si>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</si>
  <si>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</si>
  <si>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</si>
  <si>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</si>
  <si>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</si>
  <si>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</si>
  <si>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</si>
  <si>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</si>
  <si>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</si>
  <si>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</si>
  <si>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</si>
  <si>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</si>
  <si>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</si>
  <si>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</si>
  <si>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</si>
  <si>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</si>
  <si>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</si>
  <si>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</si>
  <si>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</si>
  <si>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</si>
  <si>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</si>
  <si>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</si>
  <si>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</si>
  <si>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</si>
  <si>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</si>
  <si>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</si>
  <si>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</si>
  <si>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</si>
  <si>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</si>
  <si>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</si>
  <si>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</si>
  <si>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</si>
  <si>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</si>
  <si>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</si>
  <si>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</si>
  <si>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</si>
  <si>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</si>
  <si>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</si>
  <si>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</si>
  <si>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</si>
  <si>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</si>
  <si>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</si>
  <si>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</si>
  <si>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</si>
  <si>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</si>
  <si>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</si>
  <si>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</si>
  <si>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</si>
  <si>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</si>
  <si>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</si>
  <si>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</si>
  <si>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</si>
  <si>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</si>
  <si>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</si>
  <si>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</si>
  <si>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</si>
  <si>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</si>
  <si>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</si>
  <si>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</si>
  <si>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</si>
  <si>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</si>
  <si>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</si>
  <si>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</si>
  <si>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</si>
  <si>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</si>
  <si>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</si>
  <si>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</si>
  <si>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</si>
  <si>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</si>
  <si>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</si>
  <si>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</si>
  <si>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</si>
  <si>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</si>
  <si>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</si>
  <si>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</si>
  <si>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</si>
  <si>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</si>
  <si>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</si>
  <si>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</si>
  <si>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</si>
  <si>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</si>
  <si>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</si>
  <si>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</si>
  <si>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</si>
  <si>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</si>
  <si>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</si>
  <si>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</si>
  <si>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</si>
  <si>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</si>
  <si>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</si>
  <si>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</si>
  <si>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</si>
  <si>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</si>
  <si>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</si>
  <si>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</si>
  <si>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</si>
  <si>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</si>
  <si>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</si>
  <si>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</si>
  <si>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</si>
  <si>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</si>
  <si>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</si>
  <si>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</si>
  <si>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</si>
  <si>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</si>
  <si>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</si>
  <si>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</si>
  <si>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</si>
  <si>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</si>
  <si>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</si>
  <si>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</si>
  <si>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</si>
  <si>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</si>
  <si>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</si>
  <si>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</si>
  <si>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</si>
  <si>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</si>
  <si>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</si>
  <si>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</si>
  <si>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</si>
  <si>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</si>
  <si>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</si>
  <si>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</si>
  <si>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</si>
  <si>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</si>
  <si>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</si>
  <si>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</si>
  <si>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</si>
  <si>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</si>
  <si>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</si>
  <si>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</si>
  <si>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</si>
  <si>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</si>
  <si>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</si>
  <si>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</si>
  <si>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</si>
  <si>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</si>
  <si>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</si>
  <si>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</si>
  <si>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</si>
  <si>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</si>
  <si>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</si>
  <si>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</si>
  <si>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</si>
  <si>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</si>
  <si>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</si>
  <si>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</si>
  <si>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</si>
  <si>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</si>
  <si>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</si>
  <si>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</si>
  <si>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</si>
  <si>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</si>
  <si>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</si>
  <si>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</si>
  <si>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</si>
  <si>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</si>
  <si>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</si>
  <si>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</si>
  <si>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</si>
  <si>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</si>
  <si>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</si>
  <si>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</si>
  <si>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</si>
  <si>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</si>
  <si>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</si>
  <si>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</si>
  <si>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</si>
  <si>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</si>
  <si>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</si>
  <si>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</si>
  <si>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</si>
  <si>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</si>
  <si>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</si>
  <si>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</si>
  <si>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</si>
  <si>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</si>
  <si>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</si>
  <si>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</si>
  <si>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</si>
  <si>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</si>
  <si>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</si>
  <si>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</si>
  <si>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</si>
  <si>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</si>
  <si>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</si>
  <si>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</si>
  <si>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</si>
  <si>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</si>
  <si>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</si>
  <si>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</si>
  <si>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</si>
  <si>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</si>
  <si>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</si>
  <si>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</si>
  <si>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</si>
  <si>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</si>
  <si>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</si>
  <si>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</si>
  <si>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</si>
  <si>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</si>
  <si>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</si>
  <si>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</si>
  <si>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</si>
  <si>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</si>
  <si>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</si>
  <si>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</si>
  <si>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</si>
  <si>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</si>
  <si>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</si>
  <si>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</si>
  <si>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</si>
  <si>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</si>
  <si>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</si>
  <si>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</si>
  <si>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</si>
  <si>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</si>
  <si>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</si>
  <si>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</si>
  <si>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</si>
  <si>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</si>
  <si>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</si>
  <si>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</si>
  <si>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</si>
  <si>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</si>
  <si>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</si>
  <si>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</si>
  <si>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</si>
  <si>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</si>
  <si>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</si>
  <si>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</si>
  <si>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</si>
  <si>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</si>
  <si>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</si>
  <si>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</si>
  <si>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</si>
  <si>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</si>
  <si>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</si>
  <si>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</si>
  <si>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</si>
  <si>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</si>
  <si>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</si>
  <si>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</si>
  <si>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</si>
  <si>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</si>
  <si>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</si>
  <si>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</si>
  <si>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</si>
  <si>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</si>
  <si>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</si>
  <si>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</si>
  <si>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</si>
  <si>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</si>
  <si>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</si>
  <si>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</si>
  <si>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</si>
  <si>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</si>
  <si>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</si>
  <si>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</si>
  <si>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</si>
  <si>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</si>
  <si>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</si>
  <si>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</si>
  <si>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</si>
  <si>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</si>
  <si>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</si>
  <si>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</si>
  <si>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</si>
  <si>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</si>
  <si>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</si>
  <si>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</si>
  <si>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</si>
  <si>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</si>
  <si>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</si>
  <si>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</si>
  <si>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</si>
  <si>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</si>
  <si>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</si>
  <si>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</si>
  <si>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</si>
  <si>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</si>
  <si>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</si>
  <si>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</si>
  <si>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</si>
  <si>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</si>
  <si>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</si>
  <si>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</si>
  <si>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</si>
  <si>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</si>
  <si>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</si>
  <si>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</si>
  <si>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</si>
  <si>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</si>
  <si>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</si>
  <si>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</si>
  <si>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</si>
  <si>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</si>
  <si>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</si>
  <si>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</si>
  <si>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</si>
  <si>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</si>
  <si>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</si>
  <si>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</si>
  <si>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</si>
  <si>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</si>
  <si>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</si>
  <si>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</si>
  <si>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</si>
  <si>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</si>
  <si>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</si>
  <si>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</si>
  <si>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</si>
  <si>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</si>
  <si>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</si>
  <si>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</si>
  <si>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</si>
  <si>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</si>
  <si>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</si>
  <si>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</si>
  <si>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</si>
  <si>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</si>
  <si>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</si>
  <si>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</si>
  <si>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</si>
  <si>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</si>
  <si>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</si>
  <si>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</si>
  <si>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</si>
  <si>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</si>
  <si>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</si>
  <si>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</si>
  <si>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</si>
  <si>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</si>
  <si>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</si>
  <si>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</si>
  <si>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</si>
  <si>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</si>
  <si>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</si>
  <si>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</si>
  <si>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</si>
  <si>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</si>
  <si>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</si>
  <si>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</si>
  <si>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</si>
  <si>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</si>
  <si>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</si>
  <si>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</si>
  <si>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</si>
  <si>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</si>
  <si>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</si>
  <si>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</si>
  <si>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</si>
  <si>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</si>
  <si>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</si>
  <si>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</si>
  <si>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</si>
  <si>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</si>
  <si>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</si>
  <si>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</si>
  <si>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</si>
  <si>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</si>
  <si>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</si>
  <si>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</si>
  <si>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</si>
  <si>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</si>
  <si>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</si>
  <si>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</si>
  <si>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</si>
  <si>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</si>
  <si>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</si>
  <si>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</si>
  <si>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</si>
  <si>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</si>
  <si>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</si>
  <si>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</si>
  <si>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</si>
  <si>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</si>
  <si>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</si>
  <si>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</si>
  <si>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</si>
  <si>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</si>
  <si>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</si>
  <si>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</si>
  <si>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</si>
  <si>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</si>
  <si>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</si>
  <si>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</si>
  <si>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</si>
  <si>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</si>
  <si>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</si>
  <si>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</si>
  <si>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</si>
  <si>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</si>
  <si>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</si>
  <si>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</si>
  <si>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</si>
  <si>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</si>
  <si>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</si>
  <si>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</si>
  <si>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</si>
  <si>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</si>
  <si>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</si>
  <si>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</si>
  <si>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</si>
  <si>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</si>
  <si>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</si>
  <si>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</si>
  <si>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</si>
  <si>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</si>
  <si>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</si>
  <si>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</si>
  <si>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</si>
  <si>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</si>
  <si>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</si>
  <si>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</si>
  <si>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</si>
  <si>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</si>
  <si>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</si>
  <si>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</si>
  <si>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</si>
  <si>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</si>
  <si>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</si>
  <si>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</si>
  <si>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</si>
  <si>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</si>
  <si>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</si>
  <si>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</si>
  <si>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</si>
  <si>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</si>
  <si>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</si>
  <si>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</si>
  <si>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</si>
  <si>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</si>
  <si>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</si>
  <si>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</si>
  <si>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</si>
  <si>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</si>
  <si>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</si>
  <si>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</si>
  <si>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</si>
  <si>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</si>
  <si>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</si>
  <si>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</si>
  <si>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</si>
  <si>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</si>
  <si>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</si>
  <si>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</si>
  <si>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</si>
  <si>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</si>
  <si>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</si>
  <si>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</si>
  <si>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</si>
  <si>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</si>
  <si>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</si>
  <si>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</si>
  <si>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</si>
  <si>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</si>
  <si>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</si>
  <si>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</si>
  <si>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</si>
  <si>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</si>
  <si>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</si>
  <si>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</si>
  <si>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</si>
  <si>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</si>
  <si>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</si>
  <si>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</si>
  <si>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</si>
  <si>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</si>
  <si>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</si>
  <si>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</si>
  <si>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</si>
  <si>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</si>
  <si>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</si>
  <si>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</si>
  <si>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</si>
  <si>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</si>
  <si>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</si>
  <si>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</si>
  <si>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</si>
  <si>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</si>
  <si>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</si>
  <si>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</si>
  <si>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</si>
  <si>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</si>
  <si>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</si>
  <si>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</si>
  <si>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</si>
  <si>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</si>
  <si>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</si>
  <si>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</si>
  <si>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</si>
  <si>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</si>
  <si>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</si>
  <si>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</si>
  <si>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</si>
  <si>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</si>
  <si>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</si>
  <si>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</si>
  <si>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</si>
  <si>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</si>
  <si>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</si>
  <si>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</si>
  <si>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</si>
  <si>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</si>
  <si>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</si>
  <si>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</si>
  <si>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</si>
  <si>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</si>
  <si>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</si>
  <si>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</si>
  <si>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</si>
  <si>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</si>
  <si>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</si>
  <si>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</si>
  <si>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</si>
  <si>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</si>
  <si>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</si>
  <si>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</si>
  <si>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</si>
  <si>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</si>
  <si>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</si>
  <si>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</si>
  <si>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</si>
  <si>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</si>
  <si>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</si>
  <si>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</si>
  <si>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</si>
  <si>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</si>
  <si>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</si>
  <si>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</si>
  <si>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</si>
  <si>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</si>
  <si>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</si>
  <si>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</si>
  <si>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</si>
  <si>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</si>
  <si>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</si>
  <si>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</si>
  <si>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</si>
  <si>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</si>
  <si>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</si>
  <si>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</si>
  <si>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</si>
  <si>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</si>
  <si>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</si>
  <si>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</si>
  <si>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</si>
  <si>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</si>
  <si>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</si>
  <si>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</si>
  <si>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</si>
  <si>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</si>
  <si>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</si>
  <si>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</si>
  <si>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</si>
  <si>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</si>
  <si>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</si>
  <si>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</si>
  <si>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</si>
  <si>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</si>
  <si>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</si>
  <si>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</si>
  <si>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</si>
  <si>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</si>
  <si>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</si>
  <si>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</si>
  <si>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</si>
  <si>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</si>
  <si>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</si>
  <si>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</si>
  <si>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</si>
  <si>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</si>
  <si>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</si>
  <si>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</si>
  <si>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</si>
  <si>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</si>
  <si>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</si>
  <si>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</si>
  <si>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</si>
  <si>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</si>
  <si>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</si>
  <si>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</si>
  <si>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</si>
  <si>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</si>
  <si>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</si>
  <si>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</si>
  <si>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</si>
  <si>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</si>
  <si>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</si>
  <si>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</si>
  <si>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</si>
  <si>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</si>
  <si>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</si>
  <si>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</si>
  <si>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</si>
  <si>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</si>
  <si>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</si>
  <si>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</si>
  <si>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</si>
  <si>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</si>
  <si>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</si>
  <si>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</si>
  <si>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</si>
  <si>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</si>
  <si>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</si>
  <si>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</si>
  <si>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</si>
  <si>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</si>
  <si>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</si>
  <si>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</si>
  <si>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</si>
  <si>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</si>
  <si>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</si>
  <si>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</si>
  <si>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</si>
  <si>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</si>
  <si>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</si>
  <si>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</si>
  <si>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</si>
  <si>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</si>
  <si>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</si>
  <si>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</si>
  <si>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</si>
  <si>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</si>
  <si>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</si>
  <si>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</si>
  <si>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</si>
  <si>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</si>
  <si>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</si>
  <si>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</si>
  <si>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</si>
  <si>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</si>
  <si>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</si>
  <si>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</si>
  <si>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</si>
  <si>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</si>
  <si>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</si>
  <si>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</si>
  <si>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</si>
  <si>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</si>
  <si>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</si>
  <si>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</si>
  <si>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</si>
  <si>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</si>
  <si>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</si>
  <si>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</si>
  <si>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</si>
  <si>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</si>
  <si>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</si>
  <si>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</si>
  <si>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</si>
  <si>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</si>
  <si>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</si>
  <si>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</si>
  <si>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</si>
  <si>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</si>
  <si>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</si>
  <si>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</si>
  <si>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</si>
  <si>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</si>
  <si>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</si>
  <si>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</si>
  <si>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</si>
  <si>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</si>
  <si>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</si>
  <si>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</si>
  <si>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</si>
  <si>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</si>
  <si>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</si>
  <si>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</si>
  <si>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</si>
  <si>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</si>
  <si>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</si>
  <si>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</si>
  <si>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</si>
  <si>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</si>
  <si>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</si>
  <si>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</si>
  <si>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</si>
  <si>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</si>
  <si>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</si>
  <si>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</si>
  <si>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</si>
  <si>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</si>
  <si>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</si>
  <si>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</si>
  <si>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</si>
  <si>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</si>
  <si>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</si>
  <si>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</si>
  <si>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</si>
  <si>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</si>
  <si>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</si>
  <si>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</si>
  <si>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</si>
  <si>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</si>
  <si>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</si>
  <si>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</si>
  <si>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</si>
  <si>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</si>
  <si>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</si>
  <si>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</si>
  <si>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</si>
  <si>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</si>
  <si>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</si>
  <si>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</si>
  <si>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</si>
  <si>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</si>
  <si>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</si>
  <si>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</si>
  <si>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</si>
  <si>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</si>
  <si>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</si>
  <si>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</si>
  <si>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</si>
  <si>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</si>
  <si>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</si>
  <si>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</si>
  <si>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</si>
  <si>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</si>
  <si>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</si>
  <si>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</si>
  <si>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</si>
  <si>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</si>
  <si>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</si>
  <si>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</si>
  <si>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</si>
  <si>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</si>
  <si>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</si>
  <si>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</si>
  <si>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</si>
  <si>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</si>
  <si>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</si>
  <si>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</si>
  <si>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</si>
  <si>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</si>
  <si>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</si>
  <si>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</si>
  <si>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</si>
  <si>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</si>
  <si>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</si>
  <si>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</si>
  <si>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</si>
  <si>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</si>
  <si>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</si>
  <si>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</si>
  <si>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</si>
  <si>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</si>
  <si>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</si>
  <si>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</si>
  <si>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</si>
  <si>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</si>
  <si>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</si>
  <si>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</si>
  <si>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</si>
  <si>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</si>
  <si>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</si>
  <si>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</si>
  <si>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</si>
  <si>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</si>
  <si>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</si>
  <si>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</si>
  <si>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</si>
  <si>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</si>
  <si>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</si>
  <si>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</si>
  <si>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</si>
  <si>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</si>
  <si>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</si>
  <si>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</si>
  <si>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</si>
  <si>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</si>
  <si>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</si>
  <si>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</si>
  <si>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</si>
  <si>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</si>
  <si>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</si>
  <si>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</si>
  <si>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</si>
  <si>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</si>
  <si>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</si>
  <si>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</si>
  <si>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</si>
  <si>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</si>
  <si>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</si>
  <si>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</si>
  <si>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</si>
  <si>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</si>
  <si>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</si>
  <si>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</si>
  <si>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</si>
  <si>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</si>
  <si>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</si>
  <si>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</si>
  <si>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</si>
  <si>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</si>
  <si>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</si>
  <si>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</si>
  <si>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</si>
  <si>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</si>
  <si>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</si>
  <si>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</si>
  <si>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</si>
  <si>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</si>
  <si>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</si>
  <si>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</si>
  <si>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</si>
  <si>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</si>
  <si>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</si>
  <si>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</si>
  <si>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</si>
  <si>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</si>
  <si>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</si>
  <si>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</si>
  <si>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</si>
  <si>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</si>
  <si>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</si>
  <si>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</si>
  <si>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</si>
  <si>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</si>
  <si>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</si>
  <si>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</si>
  <si>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</si>
  <si>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</si>
  <si>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</si>
  <si>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</si>
  <si>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</si>
  <si>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</si>
  <si>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</si>
  <si>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</si>
  <si>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</si>
  <si>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</si>
  <si>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</si>
  <si>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</si>
  <si>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</si>
  <si>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</si>
  <si>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</si>
  <si>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</si>
  <si>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</si>
  <si>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</si>
  <si>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</si>
  <si>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</si>
  <si>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</si>
  <si>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</si>
  <si>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</si>
  <si>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</si>
  <si>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</si>
  <si>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</si>
  <si>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</si>
  <si>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</si>
  <si>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</si>
  <si>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</si>
  <si>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</si>
  <si>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</si>
  <si>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</si>
  <si>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</si>
  <si>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</si>
  <si>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</si>
  <si>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</si>
  <si>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</si>
  <si>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</si>
  <si>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</si>
  <si>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</si>
  <si>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</si>
  <si>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</si>
  <si>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</si>
  <si>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</si>
  <si>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</si>
  <si>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</si>
  <si>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</si>
  <si>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</si>
  <si>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</si>
  <si>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</si>
  <si>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</si>
  <si>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</si>
  <si>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</si>
  <si>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</si>
  <si>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</si>
  <si>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</si>
  <si>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</si>
  <si>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</si>
  <si>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</si>
  <si>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</si>
  <si>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</si>
  <si>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</si>
  <si>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</si>
  <si>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</si>
  <si>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</si>
  <si>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</si>
  <si>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</si>
  <si>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</si>
  <si>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</si>
  <si>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</si>
  <si>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</si>
  <si>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</si>
  <si>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</si>
  <si>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</si>
  <si>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</si>
  <si>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</si>
  <si>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</si>
  <si>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</si>
  <si>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</si>
  <si>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</si>
  <si>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</si>
  <si>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</si>
  <si>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</si>
  <si>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</si>
  <si>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</si>
  <si>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</si>
  <si>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</si>
  <si>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</si>
  <si>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</si>
  <si>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</si>
  <si>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</si>
  <si>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</si>
  <si>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</si>
  <si>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</si>
  <si>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</si>
  <si>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</si>
  <si>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</si>
  <si>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</si>
  <si>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</si>
  <si>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</si>
  <si>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</si>
  <si>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</si>
  <si>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</si>
  <si>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</si>
  <si>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</si>
  <si>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</si>
  <si>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</si>
  <si>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</si>
  <si>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</si>
  <si>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</si>
  <si>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</si>
  <si>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</si>
  <si>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</si>
  <si>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</si>
  <si>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</si>
  <si>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</si>
  <si>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</si>
  <si>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</si>
  <si>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</si>
  <si>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</si>
  <si>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</si>
  <si>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</si>
  <si>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</si>
  <si>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</si>
  <si>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</si>
  <si>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</si>
  <si>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</si>
  <si>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</si>
  <si>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</si>
  <si>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</si>
  <si>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</si>
  <si>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</si>
  <si>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</si>
  <si>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</si>
  <si>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</si>
  <si>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</si>
  <si>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</si>
  <si>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</si>
  <si>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</si>
  <si>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</si>
  <si>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</si>
  <si>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</si>
  <si>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</si>
  <si>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</si>
  <si>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</si>
  <si>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</si>
  <si>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</si>
  <si>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</si>
  <si>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</si>
  <si>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</si>
  <si>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</si>
  <si>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</si>
  <si>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</si>
  <si>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</si>
  <si>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</si>
  <si>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</si>
  <si>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</si>
  <si>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</si>
  <si>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</si>
  <si>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</si>
  <si>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</si>
  <si>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</si>
  <si>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</si>
  <si>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</si>
  <si>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</si>
  <si>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</si>
  <si>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</si>
  <si>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</si>
  <si>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</si>
  <si>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</si>
  <si>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</si>
  <si>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</si>
  <si>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</si>
  <si>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</si>
  <si>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</si>
  <si>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</si>
  <si>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</si>
  <si>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</si>
  <si>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</si>
  <si>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</si>
  <si>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</si>
  <si>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</si>
  <si>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</si>
  <si>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</si>
  <si>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</si>
  <si>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</si>
  <si>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</si>
  <si>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</si>
  <si>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</si>
  <si>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</si>
  <si>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</si>
  <si>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</si>
  <si>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</si>
  <si>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</si>
  <si>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</si>
  <si>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</si>
  <si>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</si>
  <si>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</si>
  <si>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</si>
  <si>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</si>
  <si>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</si>
  <si>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</si>
  <si>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</si>
  <si>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</si>
  <si>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</si>
  <si>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</si>
  <si>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</si>
  <si>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</si>
  <si>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</si>
  <si>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</si>
  <si>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</si>
  <si>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</si>
  <si>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</si>
  <si>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</si>
  <si>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</si>
  <si>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</si>
  <si>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</si>
  <si>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</si>
  <si>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</si>
  <si>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</si>
  <si>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</si>
  <si>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</si>
  <si>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</si>
  <si>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</si>
  <si>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</si>
  <si>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</si>
  <si>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</si>
  <si>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</si>
  <si>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</si>
  <si>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</si>
  <si>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</si>
  <si>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</si>
  <si>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</si>
  <si>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</si>
  <si>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</si>
  <si>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</si>
  <si>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</si>
  <si>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</si>
  <si>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</si>
  <si>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</si>
  <si>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</si>
  <si>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</si>
  <si>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</si>
  <si>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</si>
  <si>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</si>
  <si>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</si>
  <si>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</si>
  <si>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</si>
  <si>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</si>
  <si>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</si>
  <si>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</si>
  <si>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</si>
  <si>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</si>
  <si>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</si>
  <si>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</si>
  <si>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</si>
  <si>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</si>
  <si>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</si>
  <si>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</si>
  <si>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</si>
  <si>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</si>
  <si>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</si>
  <si>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</si>
  <si>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</si>
  <si>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</si>
  <si>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</si>
  <si>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</si>
  <si>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</si>
  <si>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</si>
  <si>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</si>
  <si>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</si>
  <si>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</si>
  <si>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</si>
  <si>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</si>
  <si>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</si>
  <si>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</si>
  <si>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</si>
  <si>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</si>
  <si>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</si>
  <si>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</si>
  <si>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</si>
  <si>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</si>
  <si>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</si>
  <si>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</si>
  <si>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</si>
  <si>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</si>
  <si>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</si>
  <si>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</si>
  <si>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</si>
  <si>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</si>
  <si>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</si>
  <si>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</si>
  <si>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</si>
  <si>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</si>
  <si>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</si>
  <si>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</si>
  <si>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</si>
  <si>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</si>
  <si>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</si>
  <si>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</si>
  <si>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</si>
  <si>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</si>
  <si>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</si>
  <si>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</si>
  <si>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</si>
  <si>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</si>
  <si>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</si>
  <si>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</si>
  <si>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</si>
  <si>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</si>
  <si>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</si>
  <si>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</si>
  <si>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</si>
  <si>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</si>
  <si>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</si>
  <si>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</si>
  <si>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</si>
  <si>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</si>
  <si>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</si>
  <si>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</si>
  <si>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</si>
  <si>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</si>
  <si>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</si>
  <si>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</si>
  <si>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</si>
  <si>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</si>
  <si>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</si>
  <si>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</si>
  <si>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</si>
  <si>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</si>
  <si>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</si>
  <si>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</si>
  <si>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</si>
  <si>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</si>
  <si>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</si>
  <si>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</si>
  <si>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</si>
  <si>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</si>
  <si>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</si>
  <si>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</si>
  <si>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</si>
  <si>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</si>
  <si>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</si>
  <si>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</si>
  <si>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</si>
  <si>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</si>
  <si>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</si>
  <si>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</si>
  <si>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</si>
  <si>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</si>
  <si>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</si>
  <si>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</si>
  <si>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</si>
  <si>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</si>
  <si>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</si>
  <si>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</si>
  <si>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</si>
  <si>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</si>
  <si>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</si>
  <si>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</si>
  <si>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</si>
  <si>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</si>
  <si>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</si>
  <si>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</si>
  <si>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</si>
  <si>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</si>
  <si>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</si>
  <si>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</si>
  <si>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</si>
  <si>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</si>
  <si>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</si>
  <si>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</si>
  <si>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</si>
  <si>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</si>
  <si>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</si>
  <si>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</si>
  <si>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</si>
  <si>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</si>
  <si>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</si>
  <si>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</si>
  <si>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</si>
  <si>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</si>
  <si>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</si>
  <si>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</si>
  <si>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</si>
  <si>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</si>
  <si>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</si>
  <si>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</si>
  <si>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</si>
  <si>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</si>
  <si>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</si>
  <si>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</si>
  <si>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</si>
  <si>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</si>
  <si>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</si>
  <si>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</si>
  <si>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</si>
  <si>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</si>
  <si>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</si>
  <si>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</si>
  <si>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</si>
  <si>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</si>
  <si>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</si>
  <si>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</si>
  <si>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</si>
  <si>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</si>
  <si>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</si>
  <si>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</si>
  <si>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</si>
  <si>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</si>
  <si>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</si>
  <si>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</si>
  <si>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</si>
  <si>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</si>
  <si>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</si>
  <si>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</si>
  <si>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</si>
  <si>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</si>
  <si>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</si>
  <si>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</si>
  <si>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</si>
  <si>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</si>
  <si>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</si>
  <si>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</si>
  <si>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</si>
  <si>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</si>
  <si>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</si>
  <si>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</si>
  <si>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</si>
  <si>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</si>
  <si>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</si>
  <si>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</si>
  <si>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</si>
  <si>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</si>
  <si>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</si>
  <si>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</si>
  <si>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</si>
  <si>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</si>
  <si>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</si>
  <si>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</si>
  <si>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</si>
  <si>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</si>
  <si>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</si>
  <si>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</si>
  <si>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</si>
  <si>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</si>
  <si>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</si>
  <si>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</si>
  <si>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</si>
  <si>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</si>
  <si>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</si>
  <si>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</si>
  <si>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</si>
  <si>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</si>
  <si>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</si>
  <si>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</si>
  <si>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</si>
  <si>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</si>
  <si>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</si>
  <si>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</si>
  <si>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</si>
  <si>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</si>
  <si>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</si>
  <si>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</si>
  <si>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</si>
  <si>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</si>
  <si>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</si>
  <si>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</si>
  <si>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</si>
  <si>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</si>
  <si>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</si>
  <si>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</si>
  <si>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</si>
  <si>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</si>
  <si>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</si>
  <si>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</si>
  <si>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</si>
  <si>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</si>
  <si>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</si>
  <si>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</si>
  <si>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</si>
  <si>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</si>
  <si>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</si>
  <si>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</si>
  <si>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</si>
  <si>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</si>
  <si>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</si>
  <si>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</si>
  <si>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</si>
  <si>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</si>
  <si>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</si>
  <si>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</si>
  <si>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</si>
  <si>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</si>
  <si>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</si>
  <si>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</si>
  <si>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</si>
  <si>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</si>
  <si>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</si>
  <si>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</si>
  <si>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</si>
  <si>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</si>
  <si>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</si>
  <si>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</si>
  <si>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</si>
  <si>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</si>
  <si>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</si>
  <si>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</si>
  <si>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</si>
  <si>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</si>
  <si>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</si>
  <si>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</si>
  <si>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</si>
  <si>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</si>
  <si>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</si>
  <si>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</si>
  <si>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</si>
  <si>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</si>
  <si>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</si>
  <si>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</si>
  <si>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</si>
  <si>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</si>
  <si>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</si>
  <si>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</si>
  <si>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</si>
  <si>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</si>
  <si>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</si>
  <si>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</si>
  <si>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</si>
  <si>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</si>
  <si>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</si>
  <si>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</si>
  <si>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</si>
  <si>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</si>
  <si>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</si>
  <si>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</si>
  <si>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</si>
  <si>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</si>
  <si>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</si>
  <si>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</si>
  <si>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</si>
  <si>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</si>
  <si>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</si>
  <si>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</si>
  <si>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</si>
  <si>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</si>
  <si>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</si>
  <si>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</si>
  <si>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</si>
  <si>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</si>
  <si>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</si>
  <si>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</si>
  <si>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</si>
  <si>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</si>
  <si>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</si>
  <si>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</si>
  <si>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</si>
  <si>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</si>
  <si>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</si>
  <si>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</si>
  <si>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</si>
  <si>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</si>
  <si>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</si>
  <si>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</si>
  <si>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</si>
  <si>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</si>
  <si>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</si>
  <si>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</si>
  <si>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</si>
  <si>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</si>
  <si>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</si>
  <si>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</si>
  <si>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</si>
  <si>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</si>
  <si>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</si>
  <si>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</si>
  <si>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</si>
  <si>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</si>
  <si>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</si>
  <si>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</si>
  <si>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</si>
  <si>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</si>
  <si>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</si>
  <si>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</si>
  <si>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</si>
  <si>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</si>
  <si>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</si>
  <si>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</si>
  <si>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</si>
  <si>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</si>
  <si>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</si>
  <si>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</si>
  <si>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</si>
  <si>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</si>
  <si>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</si>
  <si>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</si>
  <si>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</si>
  <si>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</si>
  <si>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</si>
  <si>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</si>
  <si>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</si>
  <si>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</si>
  <si>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</si>
  <si>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</si>
  <si>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</si>
  <si>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</si>
  <si>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</si>
  <si>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</si>
  <si>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</si>
  <si>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</si>
  <si>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</si>
  <si>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</si>
  <si>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</si>
  <si>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</si>
  <si>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</si>
  <si>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</si>
  <si>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</si>
  <si>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</si>
  <si>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</si>
  <si>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</si>
  <si>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</si>
  <si>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</si>
  <si>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</si>
  <si>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</si>
  <si>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</si>
  <si>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</si>
  <si>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</si>
  <si>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</si>
  <si>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</si>
  <si>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</si>
  <si>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</si>
  <si>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</si>
  <si>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</si>
  <si>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</si>
  <si>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</si>
  <si>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</si>
  <si>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</si>
  <si>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</si>
  <si>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</si>
  <si>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</si>
  <si>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</si>
  <si>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</si>
  <si>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</si>
  <si>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</si>
  <si>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</si>
  <si>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</si>
  <si>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</si>
  <si>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</si>
  <si>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</si>
  <si>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</si>
  <si>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</si>
  <si>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</si>
  <si>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</si>
  <si>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</si>
  <si>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</si>
  <si>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</si>
  <si>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</si>
  <si>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</si>
  <si>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</si>
  <si>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</si>
  <si>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</si>
  <si>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</si>
  <si>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</si>
  <si>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</si>
  <si>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</si>
  <si>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</si>
  <si>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</si>
  <si>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</si>
  <si>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</si>
  <si>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</si>
  <si>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</si>
  <si>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</si>
  <si>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</si>
  <si>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</si>
  <si>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</si>
  <si>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</si>
  <si>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</si>
  <si>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</si>
  <si>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</si>
  <si>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</si>
  <si>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</si>
  <si>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</si>
  <si>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</si>
  <si>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</si>
  <si>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</si>
  <si>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</si>
  <si>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</si>
  <si>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</si>
  <si>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</si>
  <si>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</si>
  <si>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</si>
  <si>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</si>
  <si>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</si>
  <si>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</si>
  <si>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</si>
  <si>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</si>
  <si>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</si>
  <si>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</si>
  <si>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</si>
  <si>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</si>
  <si>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</si>
  <si>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</si>
  <si>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</si>
  <si>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</si>
  <si>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</si>
  <si>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</si>
  <si>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</si>
  <si>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</si>
  <si>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</si>
  <si>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</si>
  <si>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</si>
  <si>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</si>
  <si>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</si>
  <si>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</si>
  <si>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</si>
  <si>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</si>
  <si>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</si>
  <si>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</si>
  <si>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</si>
  <si>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</si>
  <si>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</si>
  <si>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</si>
  <si>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</si>
  <si>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</si>
  <si>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</si>
  <si>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</si>
  <si>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</si>
  <si>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</si>
  <si>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</si>
  <si>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</si>
  <si>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</si>
  <si>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</si>
  <si>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</si>
  <si>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</si>
  <si>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</si>
  <si>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</si>
  <si>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</si>
  <si>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</si>
  <si>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</si>
  <si>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</si>
  <si>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</si>
  <si>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</si>
  <si>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</si>
  <si>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</si>
  <si>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</si>
  <si>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</si>
  <si>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</si>
  <si>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</si>
  <si>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</si>
  <si>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</si>
  <si>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</si>
  <si>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</si>
  <si>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</si>
  <si>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</si>
  <si>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</si>
  <si>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</si>
  <si>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</si>
  <si>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</si>
  <si>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</si>
  <si>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</si>
  <si>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</si>
  <si>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</si>
  <si>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</si>
  <si>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</si>
  <si>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</si>
  <si>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</si>
  <si>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</si>
  <si>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</si>
  <si>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</si>
  <si>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</si>
  <si>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</si>
  <si>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</si>
  <si>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</si>
  <si>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</si>
  <si>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</si>
  <si>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</si>
  <si>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</si>
  <si>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</si>
  <si>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</si>
  <si>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</si>
  <si>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</si>
  <si>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</si>
  <si>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</si>
  <si>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</si>
  <si>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</si>
  <si>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</si>
  <si>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</si>
  <si>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</si>
  <si>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</si>
  <si>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</si>
  <si>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</si>
  <si>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</si>
  <si>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</si>
  <si>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</si>
  <si>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</si>
  <si>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</si>
  <si>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</si>
  <si>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</si>
  <si>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</si>
  <si>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</si>
  <si>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</si>
  <si>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</si>
  <si>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</si>
  <si>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</si>
  <si>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</si>
  <si>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</si>
  <si>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</si>
  <si>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</si>
  <si>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</si>
  <si>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</si>
  <si>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</si>
  <si>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</si>
  <si>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</si>
  <si>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</si>
  <si>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</si>
  <si>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</si>
  <si>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</si>
  <si>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</si>
  <si>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</si>
  <si>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</si>
  <si>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</si>
  <si>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</si>
  <si>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</si>
  <si>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</si>
  <si>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</si>
  <si>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</si>
  <si>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</si>
  <si>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</si>
  <si>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</si>
  <si>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</si>
  <si>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</si>
  <si>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</si>
  <si>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</si>
  <si>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</si>
  <si>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</si>
  <si>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</si>
  <si>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</si>
  <si>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</si>
  <si>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</si>
  <si>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</si>
  <si>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</si>
  <si>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</si>
  <si>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</si>
  <si>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</si>
  <si>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</si>
  <si>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</si>
  <si>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</si>
  <si>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</si>
  <si>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</si>
  <si>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</si>
  <si>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</si>
  <si>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</si>
  <si>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</si>
  <si>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</si>
  <si>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</si>
  <si>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</si>
  <si>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</si>
  <si>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</si>
  <si>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</si>
  <si>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</si>
  <si>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</si>
  <si>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</si>
  <si>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</si>
  <si>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</si>
  <si>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</si>
  <si>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</si>
  <si>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</si>
  <si>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</si>
  <si>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</si>
  <si>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</si>
  <si>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</si>
  <si>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</si>
  <si>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</si>
  <si>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</si>
  <si>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</si>
  <si>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</si>
  <si>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</si>
  <si>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</si>
  <si>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</si>
  <si>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</si>
  <si>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</si>
  <si>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</si>
  <si>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</si>
  <si>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</si>
  <si>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</si>
  <si>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</si>
  <si>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</si>
  <si>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</si>
  <si>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</si>
  <si>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</si>
  <si>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</si>
  <si>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</si>
  <si>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</si>
  <si>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</si>
  <si>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</si>
  <si>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</si>
  <si>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</si>
  <si>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</si>
  <si>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</si>
  <si>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</si>
  <si>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</si>
  <si>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</si>
  <si>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</si>
  <si>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</si>
  <si>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</si>
  <si>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</si>
  <si>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</si>
  <si>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</si>
  <si>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</si>
  <si>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</si>
  <si>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</si>
  <si>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</si>
  <si>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</si>
  <si>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</si>
  <si>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</si>
  <si>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</si>
  <si>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</si>
  <si>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</si>
  <si>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</si>
  <si>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</si>
  <si>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</si>
  <si>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</si>
  <si>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</si>
  <si>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</si>
  <si>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</si>
  <si>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</si>
  <si>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</si>
  <si>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</si>
  <si>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</si>
  <si>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</si>
  <si>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</si>
  <si>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</si>
  <si>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</si>
  <si>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</si>
  <si>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</si>
  <si>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</si>
  <si>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</si>
  <si>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</si>
  <si>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</si>
  <si>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</si>
  <si>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</si>
  <si>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</si>
  <si>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</si>
  <si>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</si>
  <si>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</si>
  <si>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</si>
  <si>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</si>
  <si>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</si>
  <si>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</si>
  <si>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</si>
  <si>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</si>
  <si>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</si>
  <si>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</si>
  <si>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</si>
  <si>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</si>
  <si>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</si>
  <si>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</si>
  <si>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</si>
  <si>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</si>
  <si>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</si>
  <si>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</si>
  <si>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</si>
  <si>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</si>
  <si>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</si>
  <si>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</si>
  <si>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</si>
  <si>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</si>
  <si>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</si>
  <si>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</si>
  <si>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</si>
  <si>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</si>
  <si>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</si>
  <si>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</si>
  <si>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</si>
  <si>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</si>
  <si>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</si>
  <si>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</si>
  <si>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</si>
  <si>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</si>
  <si>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</si>
  <si>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</si>
  <si>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</si>
  <si>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</si>
  <si>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</si>
  <si>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</si>
  <si>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</si>
  <si>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</si>
  <si>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</si>
  <si>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</si>
  <si>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</si>
  <si>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</si>
  <si>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</si>
  <si>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</si>
  <si>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</si>
  <si>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</si>
  <si>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</si>
  <si>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</si>
  <si>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</si>
  <si>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</si>
  <si>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</si>
  <si>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</si>
  <si>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</si>
  <si>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</si>
  <si>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</si>
  <si>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</si>
  <si>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</si>
  <si>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</si>
  <si>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</si>
  <si>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</si>
  <si>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</si>
  <si>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</si>
  <si>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</si>
  <si>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</si>
  <si>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</si>
  <si>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</si>
  <si>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</si>
  <si>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</si>
  <si>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</si>
  <si>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</si>
  <si>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</si>
  <si>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</si>
  <si>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</si>
  <si>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</si>
  <si>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</si>
  <si>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</si>
  <si>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</si>
  <si>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</si>
  <si>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</si>
  <si>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</si>
  <si>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</si>
  <si>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</si>
  <si>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</si>
  <si>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</si>
  <si>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</si>
  <si>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</si>
  <si>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</si>
  <si>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</si>
  <si>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</si>
  <si>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</si>
  <si>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</si>
  <si>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</si>
  <si>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</si>
  <si>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</si>
  <si>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</si>
  <si>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</si>
  <si>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</si>
  <si>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</si>
  <si>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</si>
  <si>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</si>
  <si>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</si>
  <si>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</si>
  <si>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</si>
  <si>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</si>
  <si>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</si>
  <si>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</si>
  <si>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</si>
  <si>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</si>
  <si>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</si>
  <si>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</si>
  <si>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</si>
  <si>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</si>
  <si>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</si>
  <si>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</si>
  <si>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</si>
  <si>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</si>
  <si>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</si>
  <si>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</si>
  <si>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</si>
  <si>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</si>
  <si>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</si>
  <si>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</si>
  <si>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</si>
  <si>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</si>
  <si>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</si>
  <si>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</si>
  <si>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</si>
  <si>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</si>
  <si>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</si>
  <si>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</si>
  <si>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</si>
  <si>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</si>
  <si>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</si>
  <si>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</si>
  <si>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</si>
  <si>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</si>
  <si>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</si>
  <si>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</si>
  <si>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</si>
  <si>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</si>
  <si>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</si>
  <si>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</si>
  <si>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</si>
  <si>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</si>
  <si>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</si>
  <si>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</si>
  <si>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</si>
  <si>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</si>
  <si>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</si>
  <si>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</si>
  <si>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</si>
  <si>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</si>
  <si>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</si>
  <si>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</si>
  <si>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</si>
  <si>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</si>
  <si>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</si>
  <si>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</si>
  <si>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</si>
  <si>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</si>
  <si>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</si>
  <si>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</si>
  <si>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</si>
  <si>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</si>
  <si>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</si>
  <si>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</si>
  <si>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</si>
  <si>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</si>
  <si>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</si>
  <si>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</si>
  <si>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</si>
  <si>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</si>
  <si>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</si>
  <si>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</si>
  <si>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</si>
  <si>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</si>
  <si>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</si>
  <si>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</si>
  <si>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</si>
  <si>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</si>
  <si>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</si>
  <si>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</si>
  <si>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</si>
  <si>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</si>
  <si>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</si>
  <si>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</si>
  <si>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</si>
  <si>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</si>
  <si>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</si>
  <si>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</si>
  <si>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</si>
  <si>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</si>
  <si>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</si>
  <si>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</si>
  <si>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</si>
  <si>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</si>
  <si>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</si>
  <si>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</si>
  <si>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</si>
  <si>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</si>
  <si>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</si>
  <si>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</si>
  <si>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</si>
  <si>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</si>
  <si>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</si>
  <si>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</si>
  <si>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</si>
  <si>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</si>
  <si>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</si>
  <si>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</si>
  <si>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</si>
  <si>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</si>
  <si>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</si>
  <si>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</si>
  <si>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</si>
  <si>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</si>
  <si>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</si>
  <si>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</si>
  <si>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</si>
  <si>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</si>
  <si>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</si>
  <si>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</si>
  <si>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</si>
  <si>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</si>
  <si>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</si>
  <si>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</si>
  <si>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</si>
  <si>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</si>
  <si>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</si>
  <si>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</si>
  <si>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</si>
  <si>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</si>
  <si>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</si>
  <si>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</si>
  <si>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</si>
  <si>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</si>
  <si>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</si>
  <si>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</si>
  <si>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</si>
  <si>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</si>
  <si>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</si>
  <si>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</si>
  <si>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</si>
  <si>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</si>
  <si>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</si>
  <si>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</si>
  <si>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</si>
  <si>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</si>
  <si>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</si>
  <si>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</si>
  <si>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</si>
  <si>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</si>
  <si>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</si>
  <si>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</si>
  <si>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</si>
  <si>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</si>
  <si>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</si>
  <si>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</si>
  <si>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</si>
  <si>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</si>
  <si>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</si>
  <si>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</si>
  <si>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</si>
  <si>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</si>
  <si>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</si>
  <si>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</si>
  <si>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</si>
  <si>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</si>
  <si>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</si>
  <si>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</si>
  <si>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</si>
  <si>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</si>
  <si>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</si>
  <si>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</si>
  <si>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</si>
  <si>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</si>
  <si>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</si>
  <si>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</si>
  <si>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</si>
  <si>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</si>
  <si>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</si>
  <si>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</si>
  <si>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</si>
  <si>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</si>
  <si>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</si>
  <si>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</si>
  <si>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</si>
  <si>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</si>
  <si>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</si>
  <si>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</si>
  <si>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</si>
  <si>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</si>
  <si>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</si>
  <si>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</si>
  <si>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</si>
  <si>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</si>
  <si>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</si>
  <si>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</si>
  <si>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</si>
  <si>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</si>
  <si>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</si>
  <si>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</si>
  <si>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</si>
  <si>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</si>
  <si>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</si>
  <si>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</si>
  <si>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</si>
  <si>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</si>
  <si>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</si>
  <si>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</si>
  <si>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</si>
  <si>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</si>
  <si>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</si>
  <si>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</si>
  <si>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</si>
  <si>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</si>
  <si>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</si>
  <si>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</si>
  <si>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</si>
  <si>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</si>
  <si>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</si>
  <si>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</si>
  <si>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</si>
  <si>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</si>
  <si>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</si>
  <si>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</si>
  <si>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</si>
  <si>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</si>
  <si>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</si>
  <si>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</si>
  <si>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</si>
  <si>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</si>
  <si>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</si>
  <si>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</si>
  <si>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</si>
  <si>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</si>
  <si>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</si>
  <si>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</si>
  <si>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</si>
  <si>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</si>
  <si>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</si>
  <si>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</si>
  <si>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</si>
  <si>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</si>
  <si>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</si>
  <si>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</si>
  <si>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</si>
  <si>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</si>
  <si>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</si>
  <si>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</si>
  <si>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</si>
  <si>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</si>
  <si>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</si>
  <si>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</si>
  <si>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</si>
  <si>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</si>
  <si>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</si>
  <si>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</si>
  <si>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</si>
  <si>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</si>
  <si>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</si>
  <si>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</si>
  <si>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</si>
  <si>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</si>
  <si>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</si>
  <si>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</si>
  <si>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</si>
  <si>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</si>
  <si>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</si>
  <si>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</si>
  <si>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</si>
  <si>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</si>
  <si>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</si>
  <si>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</si>
  <si>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</si>
  <si>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</si>
  <si>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</si>
  <si>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</si>
  <si>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</si>
  <si>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</si>
  <si>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</si>
  <si>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</si>
  <si>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</si>
  <si>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</si>
  <si>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</si>
  <si>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</si>
  <si>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</si>
  <si>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</si>
  <si>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</si>
  <si>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</si>
  <si>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</si>
  <si>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</si>
  <si>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</si>
  <si>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</si>
  <si>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</si>
  <si>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</si>
  <si>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</si>
  <si>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</si>
  <si>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</si>
  <si>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</si>
  <si>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</si>
  <si>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</si>
  <si>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</si>
  <si>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</si>
  <si>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</si>
  <si>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</si>
  <si>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</si>
  <si>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</si>
  <si>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</si>
  <si>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</si>
  <si>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</si>
  <si>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</si>
  <si>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</si>
  <si>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</si>
  <si>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</si>
  <si>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</si>
  <si>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</si>
  <si>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</si>
  <si>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</si>
  <si>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</si>
  <si>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</si>
  <si>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</si>
  <si>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</si>
  <si>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</si>
  <si>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</si>
  <si>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</si>
  <si>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</si>
  <si>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</si>
  <si>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</si>
  <si>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</si>
  <si>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</si>
  <si>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</si>
  <si>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</si>
  <si>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</si>
  <si>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</si>
  <si>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</si>
  <si>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</si>
  <si>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</si>
  <si>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</si>
  <si>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</si>
  <si>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</si>
  <si>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</si>
  <si>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</si>
  <si>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</si>
  <si>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</si>
  <si>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</si>
  <si>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</si>
  <si>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</si>
  <si>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</si>
  <si>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</si>
  <si>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</si>
  <si>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</si>
  <si>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</si>
  <si>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</si>
  <si>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</si>
  <si>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</si>
  <si>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</si>
  <si>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</si>
  <si>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</si>
  <si>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</si>
  <si>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</si>
  <si>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</si>
  <si>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</si>
  <si>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</si>
  <si>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</si>
  <si>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</si>
  <si>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</si>
  <si>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</si>
  <si>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</si>
  <si>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</si>
  <si>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</si>
  <si>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</si>
  <si>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</si>
  <si>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</si>
  <si>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</si>
  <si>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</si>
  <si>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</si>
  <si>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</si>
  <si>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</si>
  <si>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</si>
  <si>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</si>
  <si>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</si>
  <si>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</si>
  <si>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</si>
  <si>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</si>
  <si>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</si>
  <si>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</si>
  <si>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</si>
  <si>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</si>
  <si>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</si>
  <si>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</si>
  <si>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</si>
  <si>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</si>
  <si>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</si>
  <si>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</si>
  <si>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</si>
  <si>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</si>
  <si>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</si>
  <si>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</si>
  <si>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</si>
  <si>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</si>
  <si>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</si>
  <si>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</si>
  <si>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</si>
  <si>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</si>
  <si>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</si>
  <si>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</si>
  <si>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</si>
  <si>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</si>
  <si>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</si>
  <si>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</si>
  <si>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</si>
  <si>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</si>
  <si>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</si>
  <si>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</si>
  <si>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</si>
  <si>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</si>
  <si>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</si>
  <si>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</si>
  <si>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</si>
  <si>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</si>
  <si>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</si>
  <si>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</si>
  <si>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</si>
  <si>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</si>
  <si>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</si>
  <si>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</si>
  <si>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</si>
  <si>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</si>
  <si>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</si>
  <si>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</si>
  <si>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</si>
  <si>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</si>
  <si>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</si>
  <si>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</si>
  <si>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</si>
  <si>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</si>
  <si>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</si>
  <si>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</si>
  <si>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</si>
  <si>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</si>
  <si>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</si>
  <si>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</si>
  <si>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</si>
  <si>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</si>
  <si>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</si>
  <si>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</si>
  <si>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</si>
  <si>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</si>
  <si>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</si>
  <si>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</si>
  <si>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</si>
  <si>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</si>
  <si>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</si>
  <si>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</si>
  <si>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</si>
  <si>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</si>
  <si>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</si>
  <si>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</si>
  <si>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</si>
  <si>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</si>
  <si>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</si>
  <si>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</si>
  <si>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</si>
  <si>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</si>
  <si>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</si>
  <si>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</si>
  <si>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</si>
  <si>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</si>
  <si>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</si>
  <si>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</si>
  <si>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</si>
  <si>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</si>
  <si>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</si>
  <si>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</si>
  <si>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</si>
  <si>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</si>
  <si>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</si>
  <si>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</si>
  <si>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</si>
  <si>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</si>
  <si>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</si>
  <si>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</si>
  <si>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</si>
  <si>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</si>
  <si>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</si>
  <si>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</si>
  <si>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</si>
  <si>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</si>
  <si>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</si>
  <si>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</si>
  <si>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</si>
  <si>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</si>
  <si>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</si>
  <si>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</si>
  <si>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</si>
  <si>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</si>
  <si>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</si>
  <si>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</si>
  <si>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</si>
  <si>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</si>
  <si>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</si>
  <si>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</si>
  <si>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</si>
  <si>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</si>
  <si>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</si>
  <si>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</si>
  <si>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</si>
  <si>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</si>
  <si>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</si>
  <si>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</si>
  <si>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</si>
  <si>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</si>
  <si>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</si>
  <si>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</si>
  <si>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</si>
  <si>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</si>
  <si>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</si>
  <si>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</si>
  <si>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</si>
  <si>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</si>
  <si>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</si>
  <si>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</si>
  <si>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</si>
  <si>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</si>
  <si>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</si>
  <si>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</si>
  <si>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</si>
  <si>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</si>
  <si>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</si>
  <si>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</si>
  <si>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</si>
  <si>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</si>
  <si>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</si>
  <si>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</si>
  <si>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</si>
  <si>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</si>
  <si>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</si>
  <si>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</si>
  <si>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</si>
  <si>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</si>
  <si>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</si>
  <si>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</si>
  <si>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</si>
  <si>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</si>
  <si>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</si>
  <si>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</si>
  <si>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</si>
  <si>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</si>
  <si>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</si>
  <si>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</si>
  <si>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</si>
  <si>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</si>
  <si>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</si>
  <si>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</si>
  <si>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</si>
  <si>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</si>
  <si>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</si>
  <si>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</si>
  <si>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</si>
  <si>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</si>
  <si>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</si>
  <si>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</si>
  <si>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</si>
  <si>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</si>
  <si>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</si>
  <si>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</si>
  <si>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</si>
  <si>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</si>
  <si>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</si>
  <si>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</si>
  <si>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</si>
  <si>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</si>
  <si>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</si>
  <si>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</si>
  <si>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</si>
  <si>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</si>
  <si>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</si>
  <si>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</si>
  <si>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</si>
  <si>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</si>
  <si>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</si>
  <si>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</si>
  <si>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</si>
  <si>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</si>
  <si>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</si>
  <si>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</si>
  <si>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</si>
  <si>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</si>
  <si>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</si>
  <si>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</si>
  <si>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</si>
  <si>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</si>
  <si>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</si>
  <si>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</si>
  <si>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</si>
  <si>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</si>
  <si>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</si>
  <si>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</si>
  <si>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</si>
  <si>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</si>
  <si>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</si>
  <si>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</si>
  <si>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</si>
  <si>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</si>
  <si>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</si>
  <si>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</si>
  <si>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</si>
  <si>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</si>
  <si>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</si>
  <si>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</si>
  <si>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</si>
  <si>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</si>
  <si>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</si>
  <si>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</si>
  <si>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</si>
  <si>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</si>
  <si>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</si>
  <si>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</si>
  <si>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</si>
  <si>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</si>
  <si>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</si>
  <si>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</si>
  <si>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</si>
  <si>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</si>
  <si>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</si>
  <si>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</si>
  <si>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</si>
  <si>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</si>
  <si>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</si>
  <si>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</si>
  <si>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</si>
  <si>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</si>
  <si>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</si>
  <si>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</si>
  <si>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</si>
  <si>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</si>
  <si>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</si>
  <si>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</si>
  <si>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</si>
  <si>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</si>
  <si>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</si>
  <si>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</si>
  <si>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</si>
  <si>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</si>
  <si>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</si>
  <si>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</si>
  <si>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</si>
  <si>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</si>
  <si>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</si>
  <si>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</si>
  <si>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</si>
  <si>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</si>
  <si>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</si>
  <si>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</si>
  <si>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</si>
  <si>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</si>
  <si>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</si>
  <si>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</si>
  <si>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</si>
  <si>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</si>
  <si>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</si>
  <si>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</si>
  <si>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</si>
  <si>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</si>
  <si>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</si>
  <si>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</si>
  <si>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</si>
  <si>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</si>
  <si>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</si>
  <si>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</si>
  <si>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</si>
  <si>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</si>
  <si>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</si>
  <si>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</si>
  <si>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</si>
  <si>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</si>
  <si>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</si>
  <si>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</si>
  <si>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</si>
  <si>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</si>
  <si>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</si>
  <si>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</si>
  <si>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</si>
  <si>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</si>
  <si>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</si>
  <si>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</si>
  <si>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</si>
  <si>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</si>
  <si>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</si>
  <si>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</si>
  <si>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</si>
  <si>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</si>
  <si>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</si>
  <si>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</si>
  <si>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</si>
  <si>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</si>
  <si>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</si>
  <si>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</si>
  <si>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</si>
  <si>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</si>
  <si>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</si>
  <si>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</si>
  <si>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</si>
  <si>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</si>
  <si>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</si>
  <si>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</si>
  <si>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</si>
  <si>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</si>
  <si>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</si>
  <si>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</si>
  <si>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</si>
  <si>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</si>
  <si>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</si>
  <si>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</si>
  <si>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</si>
  <si>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</si>
  <si>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</si>
  <si>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</si>
  <si>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</si>
  <si>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</si>
  <si>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</si>
  <si>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</si>
  <si>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</si>
  <si>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</si>
  <si>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</si>
  <si>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</si>
  <si>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</si>
  <si>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</si>
  <si>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</si>
  <si>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</si>
  <si>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</si>
  <si>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</si>
  <si>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</si>
  <si>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</si>
  <si>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</si>
  <si>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</si>
  <si>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</si>
  <si>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</si>
  <si>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</si>
  <si>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</si>
  <si>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</si>
  <si>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</si>
  <si>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</si>
  <si>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</si>
  <si>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</si>
  <si>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</si>
  <si>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</si>
  <si>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</si>
  <si>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</si>
  <si>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</si>
  <si>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</si>
  <si>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</si>
  <si>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</si>
  <si>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</si>
  <si>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</si>
  <si>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</si>
  <si>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</si>
  <si>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</si>
  <si>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</si>
  <si>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</si>
  <si>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</si>
  <si>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</si>
  <si>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</si>
  <si>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</si>
  <si>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</si>
  <si>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</si>
  <si>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</si>
  <si>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</si>
  <si>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</si>
  <si>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</si>
  <si>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</si>
  <si>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</si>
  <si>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</si>
  <si>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</si>
  <si>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</si>
  <si>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</si>
  <si>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</si>
  <si>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</si>
  <si>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</si>
  <si>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</si>
  <si>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</si>
  <si>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</si>
  <si>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</si>
  <si>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</si>
  <si>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</si>
  <si>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</si>
  <si>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</si>
  <si>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</si>
  <si>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</si>
  <si>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</si>
  <si>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</si>
  <si>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</si>
  <si>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</si>
  <si>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</si>
  <si>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</si>
  <si>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</si>
  <si>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</si>
  <si>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</si>
  <si>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</si>
  <si>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</si>
  <si>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</si>
  <si>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</si>
  <si>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</si>
  <si>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</si>
  <si>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</si>
  <si>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</si>
  <si>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</si>
  <si>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</si>
  <si>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</si>
  <si>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</si>
  <si>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</si>
  <si>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</si>
  <si>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</si>
  <si>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</si>
  <si>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</si>
  <si>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</si>
  <si>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</si>
  <si>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</si>
  <si>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</si>
  <si>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</si>
  <si>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</si>
  <si>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</si>
  <si>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</si>
  <si>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</si>
  <si>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</si>
  <si>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</si>
  <si>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</si>
  <si>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</si>
  <si>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</si>
  <si>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</si>
  <si>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</si>
  <si>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</si>
  <si>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</si>
  <si>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</si>
  <si>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</si>
  <si>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</si>
  <si>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</si>
  <si>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</si>
  <si>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</si>
  <si>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</si>
  <si>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</si>
  <si>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</si>
  <si>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</si>
  <si>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</si>
  <si>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</si>
  <si>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</si>
  <si>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</si>
  <si>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</si>
  <si>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</si>
  <si>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</si>
  <si>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</si>
  <si>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</si>
  <si>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</si>
  <si>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</si>
  <si>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</si>
  <si>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</si>
  <si>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</si>
  <si>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</si>
  <si>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</si>
  <si>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</si>
  <si>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</si>
  <si>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</si>
  <si>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</si>
  <si>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</si>
  <si>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</si>
  <si>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</si>
  <si>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</si>
  <si>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</si>
  <si>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</si>
  <si>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</si>
  <si>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</si>
  <si>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</si>
  <si>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</si>
  <si>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</si>
  <si>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</si>
  <si>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</si>
  <si>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</si>
  <si>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</si>
  <si>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</si>
  <si>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</si>
  <si>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</si>
  <si>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</si>
  <si>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</si>
  <si>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</si>
  <si>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</si>
  <si>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</si>
  <si>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</si>
  <si>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</si>
  <si>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</si>
  <si>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</si>
  <si>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</si>
  <si>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</si>
  <si>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</si>
  <si>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</si>
  <si>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</si>
  <si>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</si>
  <si>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</si>
  <si>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</si>
  <si>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</si>
  <si>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</si>
  <si>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</si>
  <si>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</si>
  <si>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</si>
  <si>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</si>
  <si>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</si>
  <si>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</si>
  <si>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</si>
  <si>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</si>
  <si>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</si>
  <si>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</si>
  <si>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</si>
  <si>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</si>
  <si>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</si>
  <si>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</si>
  <si>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</si>
  <si>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</si>
  <si>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</si>
  <si>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</si>
  <si>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</si>
  <si>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</si>
  <si>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</si>
  <si>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</si>
  <si>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</si>
  <si>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</si>
  <si>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</si>
  <si>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</si>
  <si>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</si>
  <si>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</si>
  <si>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</si>
  <si>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</si>
  <si>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</si>
  <si>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</si>
  <si>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</si>
  <si>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</si>
  <si>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</si>
  <si>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</si>
  <si>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</si>
  <si>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</si>
  <si>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</si>
  <si>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</si>
  <si>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</si>
  <si>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</si>
  <si>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</si>
  <si>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</si>
  <si>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</si>
  <si>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</si>
  <si>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</si>
  <si>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</si>
  <si>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</si>
  <si>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</si>
  <si>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</si>
  <si>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</si>
  <si>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</si>
  <si>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</si>
  <si>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</si>
  <si>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</si>
  <si>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</si>
  <si>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</si>
  <si>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</si>
  <si>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</si>
  <si>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</si>
  <si>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</si>
  <si>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</si>
  <si>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</si>
  <si>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</si>
  <si>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</si>
  <si>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</si>
  <si>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</si>
  <si>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</si>
  <si>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</si>
  <si>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</si>
  <si>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</si>
  <si>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</si>
  <si>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</si>
  <si>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</si>
  <si>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</si>
  <si>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</si>
  <si>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</si>
  <si>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</si>
  <si>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</si>
  <si>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</si>
  <si>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</si>
  <si>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</si>
  <si>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</si>
  <si>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</si>
  <si>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</si>
  <si>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</si>
  <si>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</si>
  <si>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</si>
  <si>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</si>
  <si>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</si>
  <si>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</si>
  <si>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</si>
  <si>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</si>
  <si>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</si>
  <si>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</si>
  <si>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</si>
  <si>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</si>
  <si>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</si>
  <si>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</si>
  <si>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</si>
  <si>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</si>
  <si>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</si>
  <si>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</si>
  <si>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</si>
  <si>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</si>
  <si>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</si>
  <si>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</si>
  <si>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</si>
  <si>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</si>
  <si>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</si>
  <si>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</si>
  <si>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</si>
  <si>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</si>
  <si>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</si>
  <si>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</si>
  <si>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</si>
  <si>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</si>
  <si>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</si>
  <si>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</si>
  <si>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</si>
  <si>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</si>
  <si>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</si>
  <si>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</si>
  <si>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</si>
  <si>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</si>
  <si>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</si>
  <si>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</si>
  <si>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</si>
  <si>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</si>
  <si>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</si>
  <si>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</si>
  <si>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</si>
  <si>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</si>
  <si>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</si>
  <si>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</si>
  <si>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</si>
  <si>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</si>
  <si>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</si>
  <si>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</si>
  <si>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</si>
  <si>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</si>
  <si>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</si>
  <si>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</si>
  <si>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</si>
  <si>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</si>
  <si>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</si>
  <si>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</si>
  <si>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</si>
  <si>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</si>
  <si>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</si>
  <si>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</si>
  <si>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</si>
  <si>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</si>
  <si>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</si>
  <si>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</si>
  <si>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</si>
  <si>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</si>
  <si>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</si>
  <si>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</si>
  <si>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</si>
  <si>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</si>
  <si>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</si>
  <si>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</si>
  <si>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</si>
  <si>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</si>
  <si>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</si>
  <si>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</si>
  <si>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</si>
  <si>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</si>
  <si>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</si>
  <si>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</si>
  <si>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</si>
  <si>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</si>
  <si>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</si>
  <si>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</si>
  <si>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</si>
  <si>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</si>
  <si>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</si>
  <si>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</si>
  <si>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</si>
  <si>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</si>
  <si>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</si>
  <si>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</si>
  <si>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</si>
  <si>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</si>
  <si>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</si>
  <si>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</si>
  <si>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</si>
  <si>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</si>
  <si>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</si>
  <si>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</si>
  <si>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</si>
  <si>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</si>
  <si>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</si>
  <si>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</si>
  <si>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</si>
  <si>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</si>
  <si>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</si>
  <si>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</si>
  <si>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</si>
  <si>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</si>
  <si>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</si>
  <si>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</si>
  <si>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</si>
  <si>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</si>
  <si>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</si>
  <si>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</si>
  <si>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</si>
  <si>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</si>
  <si>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</si>
  <si>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</si>
  <si>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</si>
  <si>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</si>
  <si>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</si>
  <si>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</si>
  <si>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</si>
  <si>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</si>
  <si>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</si>
  <si>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</si>
  <si>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</si>
  <si>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</si>
  <si>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</si>
  <si>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</si>
  <si>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</si>
  <si>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</si>
  <si>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</si>
  <si>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</si>
  <si>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</si>
  <si>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</si>
  <si>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</si>
  <si>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</si>
  <si>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</si>
  <si>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</si>
  <si>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</si>
  <si>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</si>
  <si>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</si>
  <si>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</si>
  <si>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</si>
  <si>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</si>
  <si>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</si>
  <si>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</si>
  <si>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</si>
  <si>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</si>
  <si>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</si>
  <si>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</si>
  <si>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</si>
  <si>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</si>
  <si>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</si>
  <si>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</si>
  <si>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</si>
  <si>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</si>
  <si>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</si>
  <si>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</si>
  <si>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</si>
  <si>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</si>
  <si>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</si>
  <si>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</si>
  <si>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</si>
  <si>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</si>
  <si>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</si>
  <si>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</si>
  <si>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</si>
  <si>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</si>
  <si>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</si>
  <si>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</si>
  <si>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</si>
  <si>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</si>
  <si>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</si>
  <si>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</si>
  <si>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</si>
  <si>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</si>
  <si>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</si>
  <si>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</si>
  <si>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</si>
  <si>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</si>
  <si>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</si>
  <si>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</si>
  <si>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</si>
  <si>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</si>
  <si>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</si>
  <si>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</si>
  <si>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</si>
  <si>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</si>
  <si>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</si>
  <si>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</si>
  <si>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</si>
  <si>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</si>
  <si>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</si>
  <si>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</si>
  <si>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</si>
  <si>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</si>
  <si>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</si>
  <si>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</si>
  <si>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</si>
  <si>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</si>
  <si>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</si>
  <si>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</si>
  <si>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</si>
  <si>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</si>
  <si>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</si>
  <si>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</si>
  <si>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</si>
  <si>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</si>
  <si>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</si>
  <si>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</si>
  <si>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</si>
  <si>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</si>
  <si>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</si>
  <si>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</si>
  <si>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</si>
  <si>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</si>
  <si>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</si>
  <si>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</si>
  <si>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</si>
  <si>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</si>
  <si>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</si>
  <si>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</si>
  <si>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</si>
  <si>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</si>
  <si>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</si>
  <si>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</si>
  <si>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</si>
  <si>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</si>
  <si>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</si>
  <si>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</si>
  <si>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</si>
  <si>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</si>
  <si>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</si>
  <si>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</si>
  <si>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</si>
  <si>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</si>
  <si>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</si>
  <si>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</si>
  <si>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</si>
  <si>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</si>
  <si>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</si>
  <si>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</si>
  <si>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</si>
  <si>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</si>
  <si>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</si>
  <si>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</si>
  <si>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</si>
  <si>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</si>
  <si>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</si>
  <si>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</si>
  <si>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</si>
  <si>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</si>
  <si>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</si>
  <si>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</si>
  <si>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</si>
  <si>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</si>
  <si>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</si>
  <si>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</si>
  <si>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</si>
  <si>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</si>
  <si>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</si>
  <si>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</si>
  <si>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</si>
  <si>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</si>
  <si>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</si>
  <si>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</si>
  <si>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</si>
  <si>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</si>
  <si>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</si>
  <si>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</si>
  <si>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</si>
  <si>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</si>
  <si>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</si>
  <si>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</si>
  <si>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</si>
  <si>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</si>
  <si>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</si>
  <si>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</si>
  <si>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</si>
  <si>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</si>
  <si>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</si>
  <si>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</si>
  <si>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</si>
  <si>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</si>
  <si>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</si>
  <si>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</si>
  <si>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</si>
  <si>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</si>
  <si>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</si>
  <si>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</si>
  <si>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</si>
  <si>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</si>
  <si>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</si>
  <si>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</si>
  <si>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</si>
  <si>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</si>
  <si>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</si>
  <si>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</si>
  <si>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</si>
  <si>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</si>
  <si>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</si>
  <si>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</si>
  <si>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</si>
  <si>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</si>
  <si>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</si>
  <si>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</si>
  <si>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</si>
  <si>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</si>
  <si>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</si>
  <si>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</si>
  <si>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</si>
  <si>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</si>
  <si>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</si>
  <si>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</si>
  <si>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</si>
  <si>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</si>
  <si>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</si>
  <si>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</si>
  <si>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</si>
  <si>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</si>
  <si>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</si>
  <si>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</si>
  <si>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</si>
  <si>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</si>
  <si>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</si>
  <si>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</si>
  <si>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</si>
  <si>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</si>
  <si>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</si>
  <si>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</si>
  <si>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</si>
  <si>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</si>
  <si>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</si>
  <si>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</si>
  <si>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</si>
  <si>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</si>
  <si>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</si>
  <si>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</si>
  <si>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</si>
  <si>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</si>
  <si>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</si>
  <si>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</si>
  <si>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</si>
  <si>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</si>
  <si>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</si>
  <si>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</si>
  <si>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</si>
  <si>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</si>
  <si>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</si>
  <si>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</si>
  <si>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</si>
  <si>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</si>
  <si>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</si>
  <si>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</si>
  <si>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</si>
  <si>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</si>
  <si>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</si>
  <si>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</si>
  <si>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</si>
  <si>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</si>
  <si>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</si>
  <si>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</si>
  <si>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</si>
  <si>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</si>
  <si>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</si>
  <si>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</si>
  <si>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</si>
  <si>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</si>
  <si>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</si>
  <si>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</si>
  <si>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</si>
  <si>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</si>
  <si>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</si>
  <si>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</si>
  <si>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</si>
  <si>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</si>
  <si>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</si>
  <si>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</si>
  <si>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</si>
  <si>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</si>
  <si>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</si>
  <si>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</si>
  <si>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</si>
  <si>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</si>
  <si>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</si>
  <si>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</si>
  <si>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</si>
  <si>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</si>
  <si>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</si>
  <si>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</si>
  <si>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</si>
  <si>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</si>
  <si>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</si>
  <si>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</si>
  <si>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</si>
  <si>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</si>
  <si>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</si>
  <si>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</si>
  <si>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</si>
  <si>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</si>
  <si>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</si>
  <si>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</si>
  <si>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</si>
  <si>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</si>
  <si>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</si>
  <si>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</si>
  <si>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</si>
  <si>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</si>
  <si>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</si>
  <si>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</si>
  <si>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</si>
  <si>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</si>
  <si>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</si>
  <si>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</si>
  <si>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</si>
  <si>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</si>
  <si>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</si>
  <si>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</si>
  <si>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</si>
  <si>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</si>
  <si>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</si>
  <si>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</si>
  <si>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</si>
  <si>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</si>
  <si>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</si>
  <si>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</si>
  <si>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</si>
  <si>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</si>
  <si>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</si>
  <si>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</si>
  <si>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</si>
  <si>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</si>
  <si>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</si>
  <si>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</si>
  <si>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</si>
  <si>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</si>
  <si>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</si>
  <si>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</si>
  <si>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</si>
  <si>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</si>
  <si>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</si>
  <si>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</si>
  <si>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</si>
  <si>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</si>
  <si>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</si>
  <si>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</si>
  <si>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</si>
  <si>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</si>
  <si>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</si>
  <si>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</si>
  <si>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</si>
  <si>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</si>
  <si>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</si>
  <si>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</si>
  <si>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</si>
  <si>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</si>
  <si>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</si>
  <si>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</si>
  <si>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</si>
  <si>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</si>
  <si>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</si>
  <si>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</si>
  <si>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</si>
  <si>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</si>
  <si>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</si>
  <si>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</si>
  <si>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</si>
  <si>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</si>
  <si>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</si>
  <si>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</si>
  <si>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</si>
  <si>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</si>
  <si>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</si>
  <si>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</si>
  <si>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</si>
  <si>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</si>
  <si>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</si>
  <si>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</si>
  <si>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</si>
  <si>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</si>
  <si>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</si>
  <si>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</si>
  <si>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</si>
  <si>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</si>
  <si>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</si>
  <si>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</si>
  <si>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</si>
  <si>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</si>
  <si>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</si>
  <si>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</si>
  <si>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</si>
  <si>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</si>
  <si>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</si>
  <si>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</si>
  <si>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</si>
  <si>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</si>
  <si>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</si>
  <si>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</si>
  <si>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</si>
  <si>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</si>
  <si>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</si>
  <si>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</si>
  <si>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</si>
  <si>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</si>
  <si>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</si>
  <si>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</si>
  <si>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</si>
  <si>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</si>
  <si>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</si>
  <si>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</si>
  <si>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</si>
  <si>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</si>
  <si>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</si>
  <si>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</si>
  <si>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</si>
  <si>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</si>
  <si>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</si>
  <si>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</si>
  <si>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</si>
  <si>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</si>
  <si>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</si>
  <si>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</si>
  <si>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</si>
  <si>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</si>
  <si>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</si>
  <si>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</si>
  <si>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</si>
  <si>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</si>
  <si>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</si>
  <si>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</si>
  <si>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</si>
  <si>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</si>
  <si>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</si>
  <si>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</si>
  <si>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</si>
  <si>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</si>
  <si>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</si>
  <si>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</si>
  <si>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</si>
  <si>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</si>
  <si>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</si>
  <si>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</si>
  <si>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</si>
  <si>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</si>
  <si>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</si>
  <si>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</si>
  <si>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</si>
  <si>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</si>
  <si>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</si>
  <si>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</si>
  <si>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</si>
  <si>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</si>
  <si>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</si>
  <si>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</si>
  <si>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</si>
  <si>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</si>
  <si>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</si>
  <si>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</si>
  <si>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</si>
  <si>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</si>
  <si>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</si>
  <si>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</si>
  <si>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</si>
  <si>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</si>
  <si>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</si>
  <si>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</si>
  <si>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</si>
  <si>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</si>
  <si>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</si>
  <si>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</si>
  <si>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</si>
  <si>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</si>
  <si>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</si>
  <si>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</si>
  <si>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</si>
  <si>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</si>
  <si>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</si>
  <si>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</si>
  <si>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</si>
  <si>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</si>
  <si>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</si>
  <si>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</si>
  <si>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</si>
  <si>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</si>
  <si>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</si>
  <si>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</si>
  <si>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</si>
  <si>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</si>
  <si>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</si>
  <si>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</si>
  <si>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</si>
  <si>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</si>
  <si>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</si>
  <si>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</si>
  <si>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</si>
  <si>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</si>
  <si>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</si>
  <si>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</si>
  <si>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</si>
  <si>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</si>
  <si>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</si>
  <si>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</si>
  <si>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</si>
  <si>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</si>
  <si>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</si>
  <si>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</si>
  <si>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</si>
  <si>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</si>
  <si>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</si>
  <si>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</si>
  <si>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</si>
  <si>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</si>
  <si>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</si>
  <si>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</si>
  <si>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</si>
  <si>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</si>
  <si>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</si>
  <si>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</si>
  <si>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</si>
  <si>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</si>
  <si>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</si>
  <si>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</si>
  <si>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</si>
  <si>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</si>
  <si>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</si>
  <si>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</si>
  <si>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</si>
  <si>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</si>
  <si>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</si>
  <si>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</si>
  <si>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</si>
  <si>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</si>
  <si>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</si>
  <si>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</si>
  <si>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</si>
  <si>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</si>
  <si>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</si>
  <si>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</si>
  <si>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</si>
  <si>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</si>
  <si>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</si>
  <si>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</si>
  <si>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</si>
  <si>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</si>
  <si>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</si>
  <si>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</si>
  <si>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</si>
  <si>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</si>
  <si>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</si>
  <si>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</si>
  <si>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</si>
  <si>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</si>
  <si>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</si>
  <si>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</si>
  <si>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</si>
  <si>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</si>
  <si>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</si>
  <si>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</si>
  <si>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</si>
  <si>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</si>
  <si>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</si>
  <si>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</si>
  <si>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</si>
  <si>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</si>
  <si>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</si>
  <si>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</si>
  <si>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</si>
  <si>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</si>
  <si>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</si>
  <si>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</si>
  <si>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</si>
  <si>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</si>
  <si>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</si>
  <si>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</si>
  <si>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</si>
  <si>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</si>
  <si>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</si>
  <si>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</si>
  <si>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</si>
  <si>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</si>
  <si>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</si>
  <si>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</si>
  <si>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</si>
  <si>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</si>
  <si>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</si>
  <si>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</si>
  <si>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</si>
  <si>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</si>
  <si>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</si>
  <si>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</si>
  <si>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</si>
  <si>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</si>
  <si>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</si>
  <si>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</si>
  <si>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</si>
  <si>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</si>
  <si>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</si>
  <si>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</si>
  <si>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</si>
  <si>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</si>
  <si>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</si>
  <si>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</si>
  <si>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</si>
  <si>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</si>
  <si>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</si>
  <si>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</si>
  <si>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</si>
  <si>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</si>
  <si>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</si>
  <si>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</si>
  <si>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</si>
  <si>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</si>
  <si>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</si>
  <si>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</si>
  <si>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</si>
  <si>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</si>
  <si>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</si>
  <si>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</si>
  <si>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</si>
  <si>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</si>
  <si>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</si>
  <si>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</si>
  <si>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</si>
  <si>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</si>
  <si>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</si>
  <si>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</si>
  <si>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</si>
  <si>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</si>
  <si>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</si>
  <si>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</si>
  <si>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</si>
  <si>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</si>
  <si>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</si>
  <si>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</si>
  <si>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</si>
  <si>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</si>
  <si>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</si>
  <si>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</si>
  <si>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</si>
  <si>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</si>
  <si>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</si>
  <si>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</si>
  <si>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</si>
  <si>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</si>
  <si>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</si>
  <si>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</si>
  <si>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</si>
  <si>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</si>
  <si>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</si>
  <si>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</si>
  <si>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</si>
  <si>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</si>
  <si>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</si>
  <si>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</si>
  <si>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</si>
  <si>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</si>
  <si>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</si>
  <si>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</si>
  <si>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</si>
  <si>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</si>
  <si>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</si>
  <si>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</si>
  <si>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</si>
  <si>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</si>
  <si>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</si>
  <si>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</si>
  <si>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</si>
  <si>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</si>
  <si>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</si>
  <si>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</si>
  <si>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</si>
  <si>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</si>
  <si>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</si>
  <si>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</si>
  <si>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</si>
  <si>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</si>
  <si>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</si>
  <si>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</si>
  <si>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</si>
  <si>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</si>
  <si>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</si>
  <si>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</si>
  <si>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</si>
  <si>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</si>
  <si>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</si>
  <si>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</si>
  <si>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</si>
  <si>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</si>
  <si>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</si>
  <si>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</si>
  <si>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</si>
  <si>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</si>
  <si>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</si>
  <si>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</si>
  <si>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</si>
  <si>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</si>
  <si>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</si>
  <si>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</si>
  <si>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</si>
  <si>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</si>
  <si>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</si>
  <si>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</si>
  <si>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</si>
  <si>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</si>
  <si>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</si>
  <si>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</si>
  <si>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</si>
  <si>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</si>
  <si>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</si>
  <si>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</si>
  <si>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</si>
  <si>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</si>
  <si>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</si>
  <si>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</si>
  <si>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</si>
  <si>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</si>
  <si>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</si>
  <si>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</si>
  <si>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</si>
  <si>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</si>
  <si>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</si>
  <si>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</si>
  <si>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</si>
  <si>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</si>
  <si>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</si>
  <si>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</si>
  <si>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</si>
  <si>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</si>
  <si>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</si>
  <si>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</si>
  <si>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</si>
  <si>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</si>
  <si>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</si>
  <si>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</si>
  <si>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</si>
  <si>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</si>
  <si>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</si>
  <si>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</si>
  <si>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</si>
  <si>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</si>
  <si>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</si>
  <si>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</si>
  <si>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</si>
  <si>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</si>
  <si>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</si>
  <si>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</si>
  <si>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</si>
  <si>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</si>
  <si>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</si>
  <si>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</si>
  <si>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</si>
  <si>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</si>
  <si>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</si>
  <si>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</si>
  <si>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</si>
  <si>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</si>
  <si>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</si>
  <si>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</si>
  <si>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</si>
  <si>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</si>
  <si>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</si>
  <si>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</si>
  <si>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</si>
  <si>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</si>
  <si>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</si>
  <si>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</si>
  <si>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</si>
  <si>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</si>
  <si>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</si>
  <si>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</si>
  <si>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</si>
  <si>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</si>
  <si>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</si>
  <si>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</si>
  <si>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</si>
  <si>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</si>
  <si>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</si>
  <si>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</si>
  <si>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</si>
  <si>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</si>
  <si>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</si>
  <si>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</si>
  <si>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</si>
  <si>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</si>
  <si>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</si>
  <si>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</si>
  <si>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</si>
  <si>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</si>
  <si>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</si>
  <si>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</si>
  <si>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</si>
  <si>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</si>
  <si>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</si>
  <si>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</si>
  <si>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</si>
  <si>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</si>
  <si>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</si>
  <si>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</si>
  <si>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</si>
  <si>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</si>
  <si>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</si>
  <si>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</si>
  <si>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</si>
  <si>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</si>
  <si>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</si>
  <si>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</si>
  <si>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</si>
  <si>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</si>
  <si>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</si>
  <si>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</si>
  <si>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</si>
  <si>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</si>
  <si>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</si>
  <si>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</si>
  <si>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</si>
  <si>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</si>
  <si>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</si>
  <si>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</si>
  <si>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</si>
  <si>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</si>
  <si>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</si>
  <si>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</si>
  <si>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</si>
  <si>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</si>
  <si>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</si>
  <si>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</si>
  <si>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</si>
  <si>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</si>
  <si>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</si>
  <si>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</si>
  <si>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</si>
  <si>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</si>
  <si>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</si>
  <si>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</si>
  <si>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</si>
  <si>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</si>
  <si>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</si>
  <si>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</si>
  <si>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</si>
  <si>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</si>
  <si>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</si>
  <si>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</si>
  <si>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</si>
  <si>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</si>
  <si>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</si>
  <si>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</si>
  <si>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</si>
  <si>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</si>
  <si>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</si>
  <si>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</si>
  <si>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</si>
  <si>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</si>
  <si>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</si>
  <si>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</si>
  <si>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</si>
  <si>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</si>
  <si>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</si>
  <si>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</si>
  <si>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</si>
  <si>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</si>
  <si>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</si>
  <si>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</si>
  <si>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</si>
  <si>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</si>
  <si>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</si>
  <si>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</si>
  <si>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</si>
  <si>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</si>
  <si>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</si>
  <si>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</si>
  <si>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</si>
  <si>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</si>
  <si>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</si>
  <si>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</si>
  <si>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</si>
  <si>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</si>
  <si>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</si>
  <si>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</si>
  <si>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</si>
  <si>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</si>
  <si>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</si>
  <si>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</si>
  <si>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</si>
  <si>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</si>
  <si>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</si>
  <si>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</si>
  <si>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</si>
  <si>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</si>
  <si>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</si>
  <si>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</si>
  <si>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</si>
  <si>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</si>
  <si>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</si>
  <si>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</si>
  <si>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</si>
  <si>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</si>
  <si>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</si>
  <si>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</si>
  <si>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</si>
  <si>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</si>
  <si>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</si>
  <si>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</si>
  <si>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</si>
  <si>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</si>
  <si>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</si>
  <si>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</si>
  <si>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</si>
  <si>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</si>
  <si>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</si>
  <si>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</si>
  <si>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</si>
  <si>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</si>
  <si>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</si>
  <si>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</si>
  <si>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</si>
  <si>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</si>
  <si>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</si>
  <si>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</si>
  <si>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</si>
  <si>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</si>
  <si>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</si>
  <si>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</si>
  <si>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</si>
  <si>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</si>
  <si>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</si>
  <si>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</si>
  <si>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</si>
  <si>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</si>
  <si>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</si>
  <si>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</si>
  <si>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</si>
  <si>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</si>
  <si>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</si>
  <si>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</si>
  <si>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</si>
  <si>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</si>
  <si>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</si>
  <si>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</si>
  <si>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</si>
  <si>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</si>
  <si>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</si>
  <si>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</si>
  <si>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</si>
  <si>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</si>
  <si>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</si>
  <si>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</si>
  <si>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</si>
  <si>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</si>
  <si>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</si>
  <si>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</si>
  <si>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</si>
  <si>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</si>
  <si>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</si>
  <si>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</si>
  <si>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</si>
  <si>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</si>
  <si>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</si>
  <si>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</si>
  <si>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</si>
  <si>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</si>
  <si>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</si>
  <si>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</si>
  <si>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</si>
  <si>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</si>
  <si>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</si>
  <si>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</si>
  <si>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</si>
  <si>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</si>
  <si>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</si>
  <si>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</si>
  <si>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</si>
  <si>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</si>
  <si>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</si>
  <si>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</si>
  <si>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</si>
  <si>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</si>
  <si>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</si>
  <si>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</si>
  <si>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</si>
  <si>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</si>
  <si>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</si>
  <si>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</si>
  <si>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</si>
  <si>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</si>
  <si>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</si>
  <si>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</si>
  <si>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</si>
  <si>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</si>
  <si>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</si>
  <si>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</si>
  <si>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</si>
  <si>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</si>
  <si>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</si>
  <si>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</si>
  <si>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</si>
  <si>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</si>
  <si>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</si>
  <si>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</si>
  <si>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</si>
  <si>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</si>
  <si>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</si>
  <si>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</si>
  <si>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</si>
  <si>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</si>
  <si>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</si>
  <si>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</si>
  <si>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</si>
  <si>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</si>
  <si>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</si>
  <si>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</si>
  <si>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</si>
  <si>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</si>
  <si>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</si>
  <si>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</si>
  <si>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</si>
  <si>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</si>
  <si>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</si>
  <si>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</si>
  <si>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</si>
  <si>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</si>
  <si>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</si>
  <si>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</si>
  <si>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</si>
  <si>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</si>
  <si>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</si>
  <si>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</si>
  <si>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</si>
  <si>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</si>
  <si>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</si>
  <si>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</si>
  <si>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</si>
  <si>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</si>
  <si>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</si>
  <si>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</si>
  <si>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</si>
  <si>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</si>
  <si>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</si>
  <si>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</si>
  <si>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</si>
  <si>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</si>
  <si>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</si>
  <si>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</si>
  <si>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</si>
  <si>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</si>
  <si>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</si>
  <si>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</si>
  <si>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</si>
  <si>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</si>
  <si>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</si>
  <si>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</si>
  <si>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</si>
  <si>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</si>
  <si>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</si>
  <si>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</si>
  <si>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</si>
  <si>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</si>
  <si>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</si>
  <si>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</si>
  <si>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</si>
  <si>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</si>
  <si>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</si>
  <si>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</si>
  <si>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</si>
  <si>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</si>
  <si>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</si>
  <si>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</si>
  <si>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</si>
  <si>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</si>
  <si>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</si>
  <si>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</si>
  <si>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</si>
  <si>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</si>
  <si>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</si>
  <si>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</si>
  <si>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</si>
  <si>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</si>
  <si>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</si>
  <si>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</si>
  <si>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</si>
  <si>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</si>
  <si>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</si>
  <si>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</si>
  <si>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</si>
  <si>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</si>
  <si>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</si>
  <si>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</si>
  <si>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</si>
  <si>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</si>
  <si>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</si>
  <si>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</si>
  <si>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</si>
  <si>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</si>
  <si>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</si>
  <si>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</si>
  <si>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</si>
  <si>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</si>
  <si>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</si>
  <si>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</si>
  <si>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</si>
  <si>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</si>
  <si>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</si>
  <si>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</si>
  <si>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</si>
  <si>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</si>
  <si>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</si>
  <si>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</si>
  <si>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</si>
  <si>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</si>
  <si>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</si>
  <si>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</si>
  <si>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</si>
  <si>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</si>
  <si>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</si>
  <si>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</si>
  <si>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</si>
  <si>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</si>
  <si>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</si>
  <si>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</si>
  <si>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</si>
  <si>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</si>
  <si>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</si>
  <si>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</si>
  <si>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</si>
  <si>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</si>
  <si>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</si>
  <si>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</si>
  <si>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</si>
  <si>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</si>
  <si>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</si>
  <si>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</si>
  <si>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</si>
  <si>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</si>
  <si>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</si>
  <si>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</si>
  <si>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</si>
  <si>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</si>
  <si>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</si>
  <si>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</si>
  <si>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</si>
  <si>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</si>
  <si>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</si>
  <si>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</si>
  <si>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</si>
  <si>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</si>
  <si>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</si>
  <si>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</si>
  <si>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</si>
  <si>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</si>
  <si>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</si>
  <si>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</si>
  <si>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</si>
  <si>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</si>
  <si>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</si>
  <si>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</si>
  <si>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</si>
  <si>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</si>
  <si>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</si>
  <si>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</si>
  <si>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</si>
  <si>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</si>
  <si>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</si>
  <si>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</si>
  <si>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</si>
  <si>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</si>
  <si>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</si>
  <si>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</si>
  <si>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</si>
  <si>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</si>
  <si>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</si>
  <si>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</si>
  <si>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</si>
  <si>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</si>
  <si>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</si>
  <si>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</si>
  <si>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</si>
  <si>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</si>
  <si>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</si>
  <si>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</si>
  <si>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</si>
  <si>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</si>
  <si>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</si>
  <si>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</si>
  <si>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</si>
  <si>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</si>
  <si>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</si>
  <si>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</si>
  <si>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</si>
  <si>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</si>
  <si>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</si>
  <si>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</si>
  <si>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</si>
  <si>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</si>
  <si>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</si>
  <si>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</si>
  <si>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</si>
  <si>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</si>
  <si>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</si>
  <si>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</si>
  <si>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</si>
  <si>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</si>
  <si>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</si>
  <si>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</si>
  <si>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</si>
  <si>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</si>
  <si>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</si>
  <si>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</si>
  <si>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</si>
  <si>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</si>
  <si>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</si>
  <si>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</si>
  <si>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</si>
  <si>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</si>
  <si>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</si>
  <si>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</si>
  <si>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</si>
  <si>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</si>
  <si>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</si>
  <si>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</si>
  <si>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</si>
  <si>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</si>
  <si>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</si>
  <si>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</si>
  <si>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</si>
  <si>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</si>
  <si>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</si>
  <si>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</si>
  <si>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</si>
  <si>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</si>
  <si>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</si>
  <si>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</si>
  <si>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</si>
  <si>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</si>
  <si>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</si>
  <si>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</si>
  <si>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</si>
  <si>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</si>
  <si>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</si>
  <si>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</si>
  <si>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</si>
  <si>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</si>
  <si>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</si>
  <si>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</si>
  <si>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</si>
  <si>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</si>
  <si>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</si>
  <si>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</si>
  <si>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</si>
  <si>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</si>
  <si>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</si>
  <si>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</si>
  <si>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</si>
  <si>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</si>
  <si>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</si>
  <si>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</si>
  <si>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</si>
  <si>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</si>
  <si>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</si>
  <si>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</si>
  <si>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</si>
  <si>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</si>
  <si>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</si>
  <si>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</si>
  <si>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</si>
  <si>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</si>
  <si>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</si>
  <si>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</si>
  <si>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</si>
  <si>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</si>
  <si>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</si>
  <si>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</si>
  <si>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</si>
  <si>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</si>
  <si>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</si>
  <si>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</si>
  <si>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</si>
  <si>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</si>
  <si>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</si>
  <si>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</si>
  <si>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</si>
  <si>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</si>
  <si>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</si>
  <si>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</si>
  <si>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</si>
  <si>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</si>
  <si>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</si>
  <si>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</si>
  <si>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</si>
  <si>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</si>
  <si>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</si>
  <si>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</si>
  <si>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</si>
  <si>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</si>
  <si>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</si>
  <si>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</si>
  <si>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</si>
  <si>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</si>
  <si>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</si>
  <si>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</si>
  <si>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</si>
  <si>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</si>
  <si>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</si>
  <si>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</si>
  <si>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</si>
  <si>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</si>
  <si>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</si>
  <si>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</si>
  <si>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</si>
  <si>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</si>
  <si>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</si>
  <si>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</si>
  <si>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</si>
  <si>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</si>
  <si>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</si>
  <si>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</si>
  <si>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</si>
  <si>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</si>
  <si>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</si>
  <si>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</si>
  <si>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</si>
  <si>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</si>
  <si>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</si>
  <si>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</si>
  <si>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</si>
  <si>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</si>
  <si>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</si>
  <si>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</si>
  <si>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</si>
  <si>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</si>
  <si>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</si>
  <si>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</si>
  <si>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</si>
  <si>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</si>
  <si>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</si>
  <si>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</si>
  <si>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</si>
  <si>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</si>
  <si>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</si>
  <si>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</si>
  <si>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</si>
  <si>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</si>
  <si>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</si>
  <si>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</si>
  <si>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</si>
  <si>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</si>
  <si>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</si>
  <si>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</si>
  <si>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</si>
  <si>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</si>
  <si>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</si>
  <si>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</si>
  <si>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</si>
  <si>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</si>
  <si>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</si>
  <si>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</si>
  <si>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</si>
  <si>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</si>
  <si>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</si>
  <si>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</si>
  <si>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</si>
  <si>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</si>
  <si>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</si>
  <si>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</si>
  <si>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</si>
  <si>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</si>
  <si>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</si>
  <si>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</si>
  <si>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</si>
  <si>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</si>
  <si>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</si>
  <si>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</si>
  <si>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</si>
  <si>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</si>
  <si>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</si>
  <si>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</si>
  <si>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</si>
  <si>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</si>
  <si>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</si>
  <si>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</si>
  <si>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</si>
  <si>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</si>
  <si>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</si>
  <si>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</si>
  <si>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</si>
  <si>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</si>
  <si>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</si>
  <si>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</si>
  <si>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</si>
  <si>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</si>
  <si>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</si>
  <si>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</si>
  <si>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</si>
  <si>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</si>
  <si>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</si>
  <si>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</si>
  <si>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</si>
  <si>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</si>
  <si>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</si>
  <si>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</si>
  <si>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</si>
  <si>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</si>
  <si>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</si>
  <si>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</si>
  <si>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</si>
  <si>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</si>
  <si>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</si>
  <si>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</si>
  <si>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</si>
  <si>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</si>
  <si>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</si>
  <si>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</si>
  <si>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</si>
  <si>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</si>
  <si>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</si>
  <si>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</si>
  <si>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</si>
  <si>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</si>
  <si>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</si>
  <si>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</si>
  <si>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</si>
  <si>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</si>
  <si>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</si>
  <si>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</si>
  <si>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</si>
  <si>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</si>
  <si>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</si>
  <si>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</si>
  <si>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</si>
  <si>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</si>
  <si>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</si>
  <si>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</si>
  <si>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</si>
  <si>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</si>
  <si>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</si>
  <si>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</si>
  <si>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</si>
  <si>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</si>
  <si>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</si>
  <si>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</si>
  <si>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</si>
  <si>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</si>
  <si>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</si>
  <si>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</si>
  <si>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</si>
  <si>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</si>
  <si>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</si>
  <si>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</si>
  <si>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</si>
  <si>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</si>
  <si>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</si>
  <si>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</si>
  <si>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</si>
  <si>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</si>
  <si>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</si>
  <si>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</si>
  <si>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</si>
  <si>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</si>
  <si>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</si>
  <si>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</si>
  <si>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</si>
  <si>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</si>
  <si>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</si>
  <si>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</si>
  <si>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</si>
  <si>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</si>
  <si>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</si>
  <si>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</si>
  <si>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</si>
  <si>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</si>
  <si>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</si>
  <si>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</si>
  <si>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</si>
  <si>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</si>
  <si>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</si>
  <si>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</si>
  <si>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</si>
  <si>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</si>
  <si>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</si>
  <si>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</si>
  <si>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</si>
  <si>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</si>
  <si>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</si>
  <si>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</si>
  <si>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</si>
  <si>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</si>
  <si>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</si>
  <si>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</si>
  <si>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</si>
  <si>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</si>
  <si>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</si>
  <si>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</si>
  <si>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</si>
  <si>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</si>
  <si>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</si>
  <si>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</si>
  <si>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</si>
  <si>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</si>
  <si>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</si>
  <si>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</si>
  <si>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</si>
  <si>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</si>
  <si>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</si>
  <si>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</si>
  <si>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</si>
  <si>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</si>
  <si>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</si>
  <si>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</si>
  <si>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</si>
  <si>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</si>
  <si>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</si>
  <si>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</si>
  <si>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</si>
  <si>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</si>
  <si>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</si>
  <si>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</si>
  <si>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</si>
  <si>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</si>
  <si>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</si>
  <si>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</si>
  <si>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</si>
  <si>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</si>
  <si>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</si>
  <si>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</si>
  <si>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</si>
  <si>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</si>
  <si>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</si>
  <si>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</si>
  <si>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</si>
  <si>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</si>
  <si>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</si>
  <si>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</si>
  <si>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</si>
  <si>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</si>
  <si>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</si>
  <si>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</si>
  <si>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</si>
  <si>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</si>
  <si>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</si>
  <si>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</si>
  <si>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</si>
  <si>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</si>
  <si>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</si>
  <si>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</si>
  <si>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</si>
  <si>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</si>
  <si>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</si>
  <si>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</si>
  <si>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</si>
  <si>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</si>
  <si>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</si>
  <si>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</si>
  <si>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</si>
  <si>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</si>
  <si>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</si>
  <si>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</si>
  <si>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</si>
  <si>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</si>
  <si>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</si>
  <si>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</si>
  <si>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</si>
  <si>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</si>
  <si>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</si>
  <si>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</si>
  <si>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</si>
  <si>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</si>
  <si>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</si>
  <si>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</si>
  <si>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</si>
  <si>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</si>
  <si>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</si>
  <si>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</si>
  <si>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</si>
  <si>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</si>
  <si>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</si>
  <si>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</si>
  <si>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</si>
  <si>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</si>
  <si>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</si>
  <si>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</si>
  <si>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</si>
  <si>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</si>
  <si>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</si>
  <si>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</si>
  <si>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</si>
  <si>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</si>
  <si>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</si>
  <si>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</si>
  <si>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</si>
  <si>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</si>
  <si>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</si>
  <si>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</si>
  <si>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</si>
  <si>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</si>
  <si>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</si>
  <si>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</si>
  <si>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</si>
  <si>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</si>
  <si>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</si>
  <si>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</si>
  <si>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</si>
  <si>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</si>
  <si>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</si>
  <si>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</si>
  <si>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</si>
  <si>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</si>
  <si>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</si>
  <si>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</si>
  <si>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</si>
  <si>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</si>
  <si>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</si>
  <si>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</si>
  <si>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</si>
  <si>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</si>
  <si>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</si>
  <si>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</si>
  <si>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</si>
  <si>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</si>
  <si>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</si>
  <si>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</si>
  <si>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</si>
  <si>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</si>
  <si>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</si>
  <si>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</si>
  <si>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</si>
  <si>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</si>
  <si>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</si>
  <si>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</si>
  <si>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</si>
  <si>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</si>
  <si>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</si>
  <si>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</si>
  <si>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</si>
  <si>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</si>
  <si>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</si>
  <si>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</si>
  <si>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</si>
  <si>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</si>
  <si>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</si>
  <si>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</si>
  <si>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</si>
  <si>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</si>
  <si>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</si>
  <si>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</si>
  <si>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</si>
  <si>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</si>
  <si>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</si>
  <si>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</si>
  <si>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</si>
  <si>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</si>
  <si>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</si>
  <si>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</si>
  <si>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</si>
  <si>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</si>
  <si>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</si>
  <si>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</si>
  <si>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</si>
  <si>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</si>
  <si>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</si>
  <si>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</si>
  <si>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</si>
  <si>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</si>
  <si>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</si>
  <si>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</si>
  <si>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</si>
  <si>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</si>
  <si>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</si>
  <si>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</si>
  <si>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</si>
  <si>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</si>
  <si>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</si>
  <si>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</si>
  <si>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</si>
  <si>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</si>
  <si>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</si>
  <si>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</si>
  <si>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</si>
  <si>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</si>
  <si>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</si>
  <si>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</si>
  <si>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</si>
  <si>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</si>
  <si>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</si>
  <si>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</si>
  <si>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</si>
  <si>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</si>
  <si>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</si>
  <si>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</si>
  <si>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</si>
  <si>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</si>
  <si>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</si>
  <si>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</si>
  <si>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</si>
  <si>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</si>
  <si>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</si>
  <si>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</si>
  <si>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</si>
  <si>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</si>
  <si>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</si>
  <si>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</si>
  <si>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</si>
  <si>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</si>
  <si>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</si>
  <si>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</si>
  <si>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</si>
  <si>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</si>
  <si>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</si>
  <si>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</si>
  <si>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</si>
  <si>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</si>
  <si>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</si>
  <si>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</si>
  <si>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</si>
  <si>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</si>
  <si>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</si>
  <si>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</si>
  <si>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</si>
  <si>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</si>
  <si>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</si>
  <si>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</si>
  <si>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</si>
  <si>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</si>
  <si>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</si>
  <si>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</si>
  <si>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</si>
  <si>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</si>
  <si>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</si>
  <si>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</si>
  <si>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</si>
  <si>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</si>
  <si>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</si>
  <si>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</si>
  <si>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</si>
  <si>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</si>
  <si>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</si>
  <si>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</si>
  <si>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</si>
  <si>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</si>
  <si>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</si>
  <si>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</si>
  <si>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</si>
  <si>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</si>
  <si>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</si>
  <si>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</si>
  <si>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</si>
  <si>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</si>
  <si>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</si>
  <si>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</si>
  <si>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</si>
  <si>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</si>
  <si>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</si>
  <si>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</si>
  <si>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</si>
  <si>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</si>
  <si>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</si>
  <si>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</si>
  <si>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</si>
  <si>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</si>
  <si>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</si>
  <si>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</si>
  <si>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</si>
  <si>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</si>
  <si>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</si>
  <si>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</si>
  <si>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</si>
  <si>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</si>
  <si>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</si>
  <si>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</si>
  <si>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</si>
  <si>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</si>
  <si>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</si>
  <si>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</si>
  <si>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</si>
  <si>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</si>
  <si>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</si>
  <si>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</si>
  <si>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</si>
  <si>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</si>
  <si>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</si>
  <si>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</si>
  <si>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</si>
  <si>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</si>
  <si>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</si>
  <si>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</si>
  <si>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</si>
  <si>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</si>
  <si>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</si>
  <si>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</si>
  <si>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</si>
  <si>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</si>
  <si>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</si>
  <si>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</si>
  <si>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</si>
  <si>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</si>
  <si>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</si>
  <si>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</si>
  <si>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</si>
  <si>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</si>
  <si>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</si>
  <si>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</si>
  <si>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</si>
  <si>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</si>
  <si>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</si>
  <si>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</si>
  <si>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</si>
  <si>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</si>
  <si>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</si>
  <si>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</si>
  <si>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</si>
  <si>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</si>
  <si>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</si>
  <si>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</si>
  <si>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</si>
  <si>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</si>
  <si>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</si>
  <si>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</si>
  <si>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</si>
  <si>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</si>
  <si>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</si>
  <si>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</si>
  <si>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</si>
  <si>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</si>
  <si>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</si>
  <si>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</si>
  <si>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</si>
  <si>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</si>
  <si>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</si>
  <si>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</si>
  <si>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</si>
  <si>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</si>
  <si>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</si>
  <si>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</si>
  <si>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</si>
  <si>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</si>
  <si>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</si>
  <si>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</si>
  <si>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</si>
  <si>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</si>
  <si>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</si>
  <si>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</si>
  <si>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</si>
  <si>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</si>
  <si>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</si>
  <si>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</si>
  <si>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</si>
  <si>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</si>
  <si>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</si>
  <si>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</si>
  <si>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</si>
  <si>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</si>
  <si>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</si>
  <si>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</si>
  <si>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</si>
  <si>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</si>
  <si>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</si>
  <si>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</si>
  <si>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</si>
  <si>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</si>
  <si>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</si>
  <si>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</si>
  <si>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</si>
  <si>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</si>
  <si>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</si>
  <si>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</si>
  <si>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</si>
  <si>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</si>
  <si>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</si>
  <si>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</si>
  <si>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</si>
  <si>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</si>
  <si>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</si>
  <si>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</si>
  <si>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</si>
  <si>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</si>
  <si>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</si>
  <si>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</si>
  <si>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</si>
  <si>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</si>
  <si>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</si>
  <si>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</si>
  <si>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</si>
  <si>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</si>
  <si>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</si>
  <si>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</si>
  <si>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</si>
  <si>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</si>
  <si>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</si>
  <si>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</si>
  <si>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</si>
  <si>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</si>
  <si>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</si>
  <si>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</si>
  <si>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</si>
  <si>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</si>
  <si>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</si>
  <si>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</si>
  <si>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</si>
  <si>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</si>
  <si>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</si>
  <si>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</si>
  <si>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</si>
  <si>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</si>
  <si>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</si>
  <si>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</si>
  <si>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</si>
  <si>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</si>
  <si>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</si>
  <si>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</si>
  <si>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</si>
  <si>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</si>
  <si>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</si>
  <si>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</si>
  <si>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</si>
  <si>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</si>
  <si>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</si>
  <si>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</si>
  <si>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</si>
  <si>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</si>
  <si>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</si>
  <si>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</si>
  <si>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</si>
  <si>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</si>
  <si>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</si>
  <si>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</si>
  <si>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</si>
  <si>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</si>
  <si>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</si>
  <si>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</si>
  <si>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</si>
  <si>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</si>
  <si>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</si>
  <si>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</si>
  <si>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</si>
  <si>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</si>
  <si>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</si>
  <si>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</si>
  <si>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</si>
  <si>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</si>
  <si>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</si>
  <si>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</si>
  <si>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</si>
  <si>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</si>
  <si>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</si>
  <si>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</si>
  <si>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</si>
  <si>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</si>
  <si>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</si>
  <si>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</si>
  <si>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</si>
  <si>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</si>
  <si>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</si>
  <si>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</si>
  <si>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</si>
  <si>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</si>
  <si>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</si>
  <si>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</si>
  <si>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</si>
  <si>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</si>
  <si>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</si>
  <si>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</si>
  <si>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</si>
  <si>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</si>
  <si>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</si>
  <si>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</si>
  <si>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</si>
  <si>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</si>
  <si>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</si>
  <si>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</si>
  <si>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</si>
  <si>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</si>
  <si>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</si>
  <si>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</si>
  <si>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</si>
  <si>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</si>
  <si>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</si>
  <si>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</si>
  <si>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</si>
  <si>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</si>
  <si>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</si>
  <si>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</si>
  <si>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</si>
  <si>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</si>
  <si>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</si>
  <si>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</si>
  <si>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</si>
  <si>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</si>
  <si>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</si>
  <si>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</si>
  <si>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</si>
  <si>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</si>
  <si>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</si>
  <si>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</si>
  <si>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</si>
  <si>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</si>
  <si>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</si>
  <si>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</si>
  <si>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</si>
  <si>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</si>
  <si>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</si>
  <si>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</si>
  <si>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</si>
  <si>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</si>
  <si>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</si>
  <si>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</si>
  <si>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</si>
  <si>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</si>
  <si>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</si>
  <si>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</si>
  <si>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</si>
  <si>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</si>
  <si>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</si>
  <si>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</si>
  <si>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</si>
  <si>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</si>
  <si>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</si>
  <si>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</si>
  <si>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</si>
  <si>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</si>
  <si>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</si>
  <si>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</si>
  <si>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</si>
  <si>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</si>
  <si>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</si>
  <si>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</si>
  <si>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</si>
  <si>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</si>
  <si>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</si>
  <si>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</si>
  <si>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</si>
  <si>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</si>
  <si>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</si>
  <si>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</si>
  <si>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</si>
  <si>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</si>
  <si>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</si>
  <si>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</si>
  <si>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</si>
  <si>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</si>
  <si>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</si>
  <si>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</si>
  <si>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</si>
  <si>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</si>
  <si>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</si>
  <si>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</si>
  <si>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</si>
  <si>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</si>
  <si>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</si>
  <si>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</si>
  <si>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</si>
  <si>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</si>
  <si>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</si>
  <si>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</si>
  <si>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</si>
  <si>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</si>
  <si>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</si>
  <si>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</si>
  <si>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</si>
  <si>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</si>
  <si>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</si>
  <si>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</si>
  <si>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</si>
  <si>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</si>
  <si>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</si>
  <si>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</si>
  <si>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</si>
  <si>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</si>
  <si>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</si>
  <si>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</si>
  <si>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</si>
  <si>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</si>
  <si>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</si>
  <si>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</si>
  <si>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</si>
  <si>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</si>
  <si>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</si>
  <si>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</si>
  <si>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</si>
  <si>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</si>
  <si>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</si>
  <si>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</si>
  <si>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</si>
  <si>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</si>
  <si>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</si>
  <si>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</si>
  <si>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</si>
  <si>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</si>
  <si>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</si>
  <si>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</si>
  <si>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</si>
  <si>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</si>
  <si>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</si>
  <si>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</si>
  <si>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</si>
  <si>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</si>
  <si>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</si>
  <si>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</si>
  <si>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</si>
  <si>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</si>
  <si>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</si>
  <si>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</si>
  <si>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</si>
  <si>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</si>
  <si>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</si>
  <si>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</si>
  <si>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</si>
  <si>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</si>
  <si>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</si>
  <si>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</si>
  <si>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</si>
  <si>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</si>
  <si>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</si>
  <si>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</si>
  <si>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</si>
  <si>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</si>
  <si>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</si>
  <si>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</si>
  <si>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</si>
  <si>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</si>
  <si>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</si>
  <si>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</si>
  <si>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</si>
  <si>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</si>
  <si>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</si>
  <si>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</si>
  <si>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</si>
  <si>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</si>
  <si>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</si>
  <si>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</si>
  <si>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</si>
  <si>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</si>
  <si>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</si>
  <si>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</si>
  <si>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</si>
  <si>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</si>
  <si>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</si>
  <si>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</si>
  <si>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</si>
  <si>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</si>
  <si>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</si>
  <si>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</si>
  <si>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</si>
  <si>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</si>
  <si>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</si>
  <si>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</si>
  <si>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</si>
  <si>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</si>
  <si>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</si>
  <si>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</si>
  <si>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</si>
  <si>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</si>
  <si>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</si>
  <si>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</si>
  <si>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</si>
  <si>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</si>
  <si>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</si>
  <si>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</si>
  <si>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</si>
  <si>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</si>
  <si>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</si>
  <si>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</si>
  <si>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</si>
  <si>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</si>
  <si>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</si>
  <si>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</si>
  <si>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</si>
  <si>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</si>
  <si>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</si>
  <si>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</si>
  <si>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</si>
  <si>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</si>
  <si>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</si>
  <si>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</si>
  <si>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</si>
  <si>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</si>
  <si>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</si>
  <si>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</si>
  <si>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</si>
  <si>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</si>
  <si>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</si>
  <si>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</si>
  <si>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</si>
  <si>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</si>
  <si>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</si>
  <si>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</si>
  <si>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</si>
  <si>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</si>
  <si>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</si>
  <si>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</si>
  <si>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</si>
  <si>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</si>
  <si>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</si>
  <si>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</si>
  <si>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</si>
  <si>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</si>
  <si>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</si>
  <si>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</si>
  <si>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</si>
  <si>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</si>
  <si>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</si>
  <si>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</si>
  <si>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</si>
  <si>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</si>
  <si>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</si>
  <si>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</si>
  <si>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</si>
  <si>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</si>
  <si>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</si>
  <si>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</si>
  <si>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</si>
  <si>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</si>
  <si>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</si>
  <si>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</si>
  <si>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</si>
  <si>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</si>
  <si>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</si>
  <si>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</si>
  <si>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</si>
  <si>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</si>
  <si>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</si>
  <si>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</si>
  <si>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</si>
  <si>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</si>
  <si>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</si>
  <si>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</si>
  <si>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</si>
  <si>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</si>
  <si>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</si>
  <si>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</si>
  <si>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</si>
  <si>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</si>
  <si>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</si>
  <si>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</si>
  <si>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</si>
  <si>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</si>
  <si>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</si>
  <si>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</si>
  <si>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</si>
  <si>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</si>
  <si>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</si>
  <si>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</si>
  <si>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</si>
  <si>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</si>
  <si>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</si>
  <si>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</si>
  <si>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</si>
  <si>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</si>
  <si>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</si>
  <si>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</si>
  <si>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</si>
  <si>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</si>
  <si>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</si>
  <si>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</si>
  <si>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</si>
  <si>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</si>
  <si>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</si>
  <si>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</si>
  <si>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</si>
  <si>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</si>
  <si>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</si>
  <si>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</si>
  <si>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</si>
  <si>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</si>
  <si>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</si>
  <si>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</si>
  <si>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</si>
  <si>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</si>
  <si>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</si>
  <si>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</si>
  <si>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</si>
  <si>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</si>
  <si>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</si>
  <si>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</si>
  <si>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</si>
  <si>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</si>
  <si>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</si>
  <si>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</si>
  <si>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</si>
  <si>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</si>
  <si>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</si>
  <si>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</si>
  <si>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</si>
  <si>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</si>
  <si>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</si>
  <si>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</si>
  <si>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</si>
  <si>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</si>
  <si>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</si>
  <si>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</si>
  <si>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</si>
  <si>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</si>
  <si>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</si>
  <si>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</si>
  <si>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</si>
  <si>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</si>
  <si>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</si>
  <si>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</si>
  <si>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</si>
  <si>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</si>
  <si>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</si>
  <si>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</si>
  <si>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</si>
  <si>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</si>
  <si>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</si>
  <si>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</si>
  <si>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</si>
  <si>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</si>
  <si>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</si>
  <si>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</si>
  <si>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</si>
  <si>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</si>
  <si>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</si>
  <si>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</si>
  <si>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</si>
  <si>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</si>
  <si>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</si>
  <si>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</si>
  <si>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</si>
  <si>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</si>
  <si>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</si>
  <si>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</si>
  <si>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</si>
  <si>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</si>
  <si>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</si>
  <si>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</si>
  <si>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</si>
  <si>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</si>
  <si>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</si>
  <si>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</si>
  <si>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</si>
  <si>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</si>
  <si>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</si>
  <si>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</si>
  <si>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</si>
  <si>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</si>
  <si>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</si>
  <si>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</si>
  <si>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</si>
  <si>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</si>
  <si>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</si>
  <si>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</si>
  <si>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</si>
  <si>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</si>
  <si>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</si>
  <si>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</si>
  <si>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</si>
  <si>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</si>
  <si>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</si>
  <si>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</si>
  <si>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</si>
  <si>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</si>
  <si>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</si>
  <si>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</si>
  <si>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</si>
  <si>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</si>
  <si>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</si>
  <si>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</si>
  <si>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</si>
  <si>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</si>
  <si>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</si>
  <si>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</si>
  <si>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</si>
  <si>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</si>
  <si>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</si>
  <si>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</si>
  <si>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</si>
  <si>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</si>
  <si>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</si>
  <si>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</si>
  <si>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</si>
  <si>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</si>
  <si>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</si>
  <si>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</si>
  <si>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</si>
  <si>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</si>
  <si>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</si>
  <si>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</si>
  <si>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</si>
  <si>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</si>
  <si>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</si>
  <si>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</si>
  <si>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</si>
  <si>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</si>
  <si>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</si>
  <si>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</si>
  <si>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</si>
  <si>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</si>
  <si>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</si>
  <si>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</si>
  <si>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</si>
  <si>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</si>
  <si>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</si>
  <si>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</si>
  <si>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</si>
  <si>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</si>
  <si>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</si>
  <si>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</si>
  <si>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</si>
  <si>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</si>
  <si>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</si>
  <si>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</si>
  <si>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</si>
  <si>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</si>
  <si>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</si>
  <si>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</si>
  <si>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</si>
  <si>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</si>
  <si>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</si>
  <si>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</si>
  <si>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</si>
  <si>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</si>
  <si>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</si>
  <si>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</si>
  <si>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</si>
  <si>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</si>
  <si>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</si>
  <si>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</si>
  <si>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</si>
  <si>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</si>
  <si>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</si>
  <si>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</si>
  <si>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</si>
  <si>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</si>
  <si>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</si>
  <si>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</si>
  <si>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</si>
  <si>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</si>
  <si>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</si>
  <si>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</si>
  <si>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</si>
  <si>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</si>
  <si>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</si>
  <si>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</si>
  <si>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</si>
  <si>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</si>
  <si>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</si>
  <si>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</si>
  <si>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</si>
  <si>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</si>
  <si>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</si>
  <si>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</si>
  <si>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</si>
  <si>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</si>
  <si>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</si>
  <si>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</si>
  <si>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</si>
  <si>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</si>
  <si>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</si>
  <si>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</si>
  <si>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</si>
  <si>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</si>
  <si>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</si>
  <si>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</si>
  <si>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</si>
  <si>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</si>
  <si>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</si>
  <si>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</si>
  <si>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</si>
  <si>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</si>
  <si>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</si>
  <si>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</si>
  <si>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</si>
  <si>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</si>
  <si>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</si>
  <si>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</si>
  <si>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</si>
  <si>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</si>
  <si>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</si>
  <si>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</si>
  <si>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</si>
  <si>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</si>
  <si>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</si>
  <si>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</si>
  <si>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</si>
  <si>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</si>
  <si>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</si>
  <si>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</si>
  <si>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</si>
  <si>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</si>
  <si>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</si>
  <si>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</si>
  <si>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</si>
  <si>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</si>
  <si>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</si>
  <si>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</si>
  <si>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</si>
  <si>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</si>
  <si>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</si>
  <si>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</si>
  <si>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</si>
  <si>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</si>
  <si>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</si>
  <si>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</si>
  <si>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</si>
  <si>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</si>
  <si>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</si>
  <si>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</si>
  <si>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</si>
  <si>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</si>
  <si>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</si>
  <si>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</si>
  <si>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</si>
  <si>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</si>
  <si>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</si>
  <si>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</si>
  <si>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</si>
  <si>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</si>
  <si>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</si>
  <si>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</si>
  <si>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</si>
  <si>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</si>
  <si>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</si>
  <si>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</si>
  <si>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</si>
  <si>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</si>
  <si>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</si>
  <si>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</si>
  <si>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</si>
  <si>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</si>
  <si>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</si>
  <si>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</si>
  <si>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</si>
  <si>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</si>
  <si>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</si>
  <si>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</si>
  <si>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</si>
  <si>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</si>
  <si>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</si>
  <si>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</si>
  <si>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</si>
  <si>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</si>
  <si>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</si>
  <si>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</si>
  <si>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</si>
  <si>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</si>
  <si>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</si>
  <si>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</si>
  <si>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</si>
  <si>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</si>
  <si>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</si>
  <si>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</si>
  <si>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</si>
  <si>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</si>
  <si>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</si>
  <si>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</si>
  <si>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</si>
  <si>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</si>
  <si>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</si>
  <si>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</si>
  <si>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</si>
  <si>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</si>
  <si>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</si>
  <si>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</si>
  <si>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</si>
  <si>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</si>
  <si>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</si>
  <si>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</si>
  <si>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</si>
  <si>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</si>
  <si>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</si>
  <si>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</si>
  <si>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</si>
  <si>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</si>
  <si>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</si>
  <si>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</si>
  <si>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</si>
  <si>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</si>
  <si>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</si>
  <si>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</si>
  <si>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</si>
  <si>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</si>
  <si>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</si>
  <si>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</si>
  <si>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</si>
  <si>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</si>
  <si>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</si>
  <si>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</si>
  <si>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</si>
  <si>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</si>
  <si>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</si>
  <si>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</si>
  <si>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</si>
  <si>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</si>
  <si>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</si>
  <si>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</si>
  <si>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</si>
  <si>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</si>
  <si>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</si>
  <si>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</si>
  <si>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</si>
  <si>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</si>
  <si>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</si>
  <si>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</si>
  <si>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</si>
  <si>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</si>
  <si>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</si>
  <si>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</si>
  <si>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</si>
  <si>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</si>
  <si>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</si>
  <si>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</si>
  <si>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</si>
  <si>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</si>
  <si>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</si>
  <si>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</si>
  <si>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</si>
  <si>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</si>
  <si>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</si>
  <si>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</si>
  <si>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</si>
  <si>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</si>
  <si>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</si>
  <si>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</si>
  <si>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</si>
  <si>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</si>
  <si>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</si>
  <si>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</si>
  <si>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</si>
  <si>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</si>
  <si>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</si>
  <si>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</si>
  <si>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</si>
  <si>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</si>
  <si>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</si>
  <si>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</si>
  <si>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</si>
  <si>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</si>
  <si>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</si>
  <si>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</si>
  <si>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</si>
  <si>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</si>
  <si>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</si>
  <si>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</si>
  <si>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</si>
  <si>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</si>
  <si>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</si>
  <si>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</si>
  <si>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</si>
  <si>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</si>
  <si>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</si>
  <si>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</si>
  <si>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</si>
  <si>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</si>
  <si>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</si>
  <si>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</si>
  <si>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</si>
  <si>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</si>
  <si>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</si>
  <si>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</si>
  <si>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</si>
  <si>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</si>
  <si>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</si>
  <si>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</si>
  <si>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</si>
  <si>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</si>
  <si>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</si>
  <si>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</si>
  <si>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</si>
  <si>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</si>
  <si>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</si>
  <si>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</si>
  <si>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</si>
  <si>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</si>
  <si>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</si>
  <si>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</si>
  <si>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</si>
  <si>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</si>
  <si>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</si>
  <si>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</si>
  <si>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</si>
  <si>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</si>
  <si>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</si>
  <si>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</si>
  <si>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</si>
  <si>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</si>
  <si>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</si>
  <si>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</si>
  <si>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</si>
  <si>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</si>
  <si>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</si>
  <si>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</si>
  <si>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</si>
  <si>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</si>
  <si>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</si>
  <si>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</si>
  <si>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</si>
  <si>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</si>
  <si>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</si>
  <si>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</si>
  <si>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</si>
  <si>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</si>
  <si>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</si>
  <si>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</si>
  <si>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</si>
  <si>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</si>
  <si>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</si>
  <si>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</si>
  <si>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</si>
  <si>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</si>
  <si>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</si>
  <si>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</si>
  <si>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</si>
  <si>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</si>
  <si>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</si>
  <si>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</si>
  <si>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</si>
  <si>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</si>
  <si>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</si>
  <si>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</si>
  <si>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</si>
  <si>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</si>
  <si>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</si>
  <si>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</si>
  <si>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</si>
  <si>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</si>
  <si>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</si>
  <si>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</si>
  <si>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</si>
  <si>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</si>
  <si>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</si>
  <si>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</si>
  <si>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</si>
  <si>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</si>
  <si>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</si>
  <si>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</si>
  <si>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</si>
  <si>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</si>
  <si>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</si>
  <si>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</si>
  <si>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</si>
  <si>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</si>
  <si>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</si>
  <si>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</si>
  <si>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</si>
  <si>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</si>
  <si>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</si>
  <si>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</si>
  <si>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</si>
  <si>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</si>
  <si>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</si>
  <si>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</si>
  <si>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</si>
  <si>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</si>
  <si>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</si>
  <si>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</si>
  <si>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</si>
  <si>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</si>
  <si>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</si>
  <si>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</si>
  <si>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</si>
  <si>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</si>
  <si>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</si>
  <si>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</si>
  <si>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</si>
  <si>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</si>
  <si>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</si>
  <si>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</si>
  <si>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</si>
  <si>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</si>
  <si>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</si>
  <si>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</si>
  <si>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</si>
  <si>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</si>
  <si>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</si>
  <si>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</si>
  <si>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</si>
  <si>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</si>
  <si>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</si>
  <si>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</si>
  <si>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</si>
  <si>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</si>
  <si>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</si>
  <si>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</si>
  <si>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</si>
  <si>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</si>
  <si>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</si>
  <si>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</si>
  <si>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</si>
  <si>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</si>
  <si>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</si>
  <si>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</si>
  <si>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</si>
  <si>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</si>
  <si>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</si>
  <si>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</si>
  <si>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</si>
  <si>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</si>
  <si>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</si>
  <si>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</si>
  <si>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</si>
  <si>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</si>
  <si>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</si>
  <si>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</si>
  <si>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</si>
  <si>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</si>
  <si>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</si>
  <si>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</si>
  <si>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</si>
  <si>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</si>
  <si>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</si>
  <si>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</si>
  <si>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</si>
  <si>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</si>
  <si>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</si>
  <si>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</si>
  <si>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</si>
  <si>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</si>
  <si>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</si>
  <si>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</si>
  <si>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</si>
  <si>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</si>
  <si>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</si>
  <si>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</si>
  <si>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</si>
  <si>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</si>
  <si>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</si>
  <si>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</si>
  <si>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</si>
  <si>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</si>
  <si>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</si>
  <si>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</si>
  <si>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</si>
  <si>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</si>
  <si>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</si>
  <si>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</si>
  <si>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</si>
  <si>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</si>
  <si>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</si>
  <si>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</si>
  <si>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</si>
  <si>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</si>
  <si>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</si>
  <si>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</si>
  <si>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</si>
  <si>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</si>
  <si>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</si>
  <si>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</si>
  <si>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</si>
  <si>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</si>
  <si>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</si>
  <si>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</si>
  <si>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</si>
  <si>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</si>
  <si>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</si>
  <si>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</si>
  <si>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</si>
  <si>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</si>
  <si>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</si>
  <si>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</si>
  <si>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</si>
  <si>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</si>
  <si>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</si>
  <si>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</si>
  <si>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</si>
  <si>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</si>
  <si>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</si>
  <si>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</si>
  <si>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</si>
  <si>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</si>
  <si>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</si>
  <si>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</si>
  <si>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</si>
  <si>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</si>
  <si>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</si>
  <si>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</si>
  <si>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</si>
  <si>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</si>
  <si>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</si>
  <si>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</si>
  <si>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</si>
  <si>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</si>
  <si>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</si>
  <si>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</si>
  <si>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</si>
  <si>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</si>
  <si>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</si>
  <si>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</si>
  <si>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</si>
  <si>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</si>
  <si>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</si>
  <si>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</si>
  <si>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</si>
  <si>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</si>
  <si>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</si>
  <si>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</si>
  <si>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</si>
  <si>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</si>
  <si>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</si>
  <si>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</si>
  <si>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</si>
  <si>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</si>
  <si>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</si>
  <si>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</si>
  <si>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</si>
  <si>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</si>
  <si>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</si>
  <si>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</si>
  <si>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</si>
  <si>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</si>
  <si>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</si>
  <si>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</si>
  <si>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</si>
  <si>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</si>
  <si>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</si>
  <si>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</si>
  <si>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</si>
  <si>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</si>
  <si>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</si>
  <si>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</si>
  <si>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</si>
  <si>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</si>
  <si>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</si>
  <si>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</si>
  <si>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</si>
  <si>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</si>
  <si>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</si>
  <si>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</si>
  <si>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</si>
  <si>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</si>
  <si>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</si>
  <si>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</si>
  <si>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</si>
  <si>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</si>
  <si>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</si>
  <si>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</si>
  <si>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</si>
  <si>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</si>
  <si>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</si>
  <si>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</si>
  <si>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</si>
  <si>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</si>
  <si>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</si>
  <si>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</si>
  <si>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</si>
  <si>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</si>
  <si>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</si>
  <si>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</si>
  <si>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</si>
  <si>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</si>
  <si>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</si>
  <si>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</si>
  <si>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</si>
  <si>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</si>
  <si>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</si>
  <si>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</si>
  <si>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</si>
  <si>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</si>
  <si>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</si>
  <si>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</si>
  <si>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</si>
  <si>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</si>
  <si>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</si>
  <si>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</si>
  <si>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</si>
  <si>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</si>
  <si>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</si>
  <si>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</si>
  <si>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</si>
  <si>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</si>
  <si>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</si>
  <si>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</si>
  <si>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</si>
  <si>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</si>
  <si>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</si>
  <si>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</si>
  <si>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</si>
  <si>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</si>
  <si>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</si>
  <si>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</si>
  <si>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</si>
  <si>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</si>
  <si>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</si>
  <si>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</si>
  <si>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</si>
  <si>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</si>
  <si>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</si>
  <si>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</si>
  <si>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</si>
  <si>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</si>
  <si>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</si>
  <si>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</si>
  <si>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</si>
  <si>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</si>
  <si>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</si>
  <si>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</si>
  <si>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</si>
  <si>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</si>
  <si>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</si>
  <si>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</si>
  <si>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</si>
  <si>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</si>
  <si>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</si>
  <si>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</si>
  <si>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</si>
  <si>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</si>
  <si>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</si>
  <si>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</si>
  <si>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</si>
  <si>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</si>
  <si>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</si>
  <si>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</si>
  <si>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</si>
  <si>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</si>
  <si>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</si>
  <si>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</si>
  <si>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</si>
  <si>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</si>
  <si>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</si>
  <si>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</si>
  <si>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</si>
  <si>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</si>
  <si>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</si>
  <si>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</si>
  <si>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</si>
  <si>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</si>
  <si>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</si>
  <si>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</si>
  <si>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</si>
  <si>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</si>
  <si>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</si>
  <si>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</si>
  <si>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</si>
  <si>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</si>
  <si>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</si>
  <si>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</si>
  <si>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</si>
  <si>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</si>
  <si>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</si>
  <si>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</si>
  <si>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</si>
  <si>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</si>
  <si>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</si>
  <si>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</si>
  <si>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</si>
  <si>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</si>
  <si>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</si>
  <si>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</si>
  <si>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</si>
  <si>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</si>
  <si>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</si>
  <si>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</si>
  <si>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</si>
  <si>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</si>
  <si>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</si>
  <si>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</si>
  <si>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</si>
  <si>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</si>
  <si>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</si>
  <si>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</si>
  <si>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</si>
  <si>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</si>
  <si>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</si>
  <si>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</si>
  <si>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</si>
  <si>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</si>
  <si>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</si>
  <si>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</si>
  <si>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</si>
  <si>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</si>
  <si>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</si>
  <si>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</si>
  <si>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</si>
  <si>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</si>
  <si>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</si>
  <si>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</si>
  <si>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</si>
  <si>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</si>
  <si>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</si>
  <si>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</si>
  <si>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</si>
  <si>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</si>
  <si>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</si>
  <si>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</si>
  <si>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</si>
  <si>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</si>
  <si>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</si>
  <si>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</si>
  <si>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</si>
  <si>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</si>
  <si>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</si>
  <si>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</si>
  <si>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</si>
  <si>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</si>
  <si>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</si>
  <si>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</si>
  <si>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</si>
  <si>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</si>
  <si>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</si>
  <si>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</si>
  <si>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</si>
  <si>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</si>
  <si>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</si>
  <si>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</si>
  <si>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</si>
  <si>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</si>
  <si>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</si>
  <si>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</si>
  <si>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</si>
  <si>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</si>
  <si>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</si>
  <si>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</si>
  <si>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</si>
  <si>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</si>
  <si>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</si>
  <si>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</si>
  <si>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</si>
  <si>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</si>
  <si>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</si>
  <si>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</si>
  <si>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</si>
  <si>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</si>
  <si>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</si>
  <si>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</si>
  <si>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</si>
  <si>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</si>
  <si>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</si>
  <si>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</si>
  <si>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</si>
  <si>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</si>
  <si>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</si>
  <si>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</si>
  <si>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</si>
  <si>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</si>
  <si>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</si>
  <si>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</si>
  <si>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</si>
  <si>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</si>
  <si>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</si>
  <si>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</si>
  <si>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</si>
  <si>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</si>
  <si>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</si>
  <si>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</si>
  <si>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</si>
  <si>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</si>
  <si>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</si>
  <si>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</si>
  <si>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</si>
  <si>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</si>
  <si>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</si>
  <si>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</si>
  <si>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</si>
  <si>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</si>
  <si>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</si>
  <si>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</si>
  <si>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</si>
  <si>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</si>
  <si>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</si>
  <si>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</si>
  <si>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</si>
  <si>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</si>
  <si>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</si>
  <si>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</si>
  <si>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</si>
  <si>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</si>
  <si>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</si>
  <si>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</si>
  <si>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</si>
  <si>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</si>
  <si>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</si>
  <si>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</si>
  <si>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</si>
  <si>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</si>
  <si>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</si>
  <si>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</si>
  <si>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</si>
  <si>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</si>
  <si>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</si>
  <si>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</si>
  <si>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</si>
  <si>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</si>
  <si>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</si>
  <si>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</si>
  <si>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</si>
  <si>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</si>
  <si>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</si>
  <si>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</si>
  <si>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</si>
  <si>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</si>
  <si>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</si>
  <si>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</si>
  <si>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</si>
  <si>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</si>
  <si>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</si>
  <si>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</si>
  <si>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</si>
  <si>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</si>
  <si>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</si>
  <si>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</si>
  <si>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</si>
  <si>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</si>
  <si>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</si>
  <si>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</si>
  <si>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</si>
  <si>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</si>
  <si>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</si>
  <si>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</si>
  <si>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</si>
  <si>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</si>
  <si>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</si>
  <si>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</si>
  <si>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</si>
  <si>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</si>
  <si>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</si>
  <si>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</si>
  <si>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</si>
  <si>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</si>
  <si>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</si>
  <si>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</si>
  <si>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</si>
  <si>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</si>
  <si>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</si>
  <si>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</si>
  <si>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</si>
  <si>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</si>
  <si>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</si>
  <si>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</si>
  <si>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</si>
  <si>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</si>
  <si>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</si>
  <si>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</si>
  <si>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</si>
  <si>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</si>
  <si>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</si>
  <si>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</si>
  <si>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</si>
  <si>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</si>
  <si>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</si>
  <si>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</si>
  <si>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</si>
  <si>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</si>
  <si>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</si>
  <si>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</si>
  <si>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</si>
  <si>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</si>
  <si>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</si>
  <si>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</si>
  <si>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</si>
  <si>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</si>
  <si>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</si>
  <si>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</si>
  <si>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</si>
  <si>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</si>
  <si>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</si>
  <si>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</si>
  <si>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</si>
  <si>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</si>
  <si>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</si>
  <si>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</si>
  <si>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</si>
  <si>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</si>
  <si>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</si>
  <si>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</si>
  <si>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</si>
  <si>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</si>
  <si>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</si>
  <si>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</si>
  <si>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</si>
  <si>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</si>
  <si>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</si>
  <si>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</si>
  <si>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</si>
  <si>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</si>
  <si>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</si>
  <si>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</si>
  <si>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</si>
  <si>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</si>
  <si>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</si>
  <si>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</si>
  <si>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</si>
  <si>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</si>
  <si>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</si>
  <si>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</si>
  <si>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</si>
  <si>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</si>
  <si>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</si>
  <si>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</si>
  <si>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</si>
  <si>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</si>
  <si>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</si>
  <si>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</si>
  <si>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</si>
  <si>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</si>
  <si>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</si>
  <si>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</si>
  <si>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</si>
  <si>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</si>
  <si>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</si>
  <si>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</si>
  <si>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</si>
  <si>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</si>
  <si>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</si>
  <si>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</si>
  <si>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</si>
  <si>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</si>
  <si>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</si>
  <si>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</si>
  <si>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</si>
  <si>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</si>
  <si>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</si>
  <si>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</si>
  <si>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</si>
  <si>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</si>
  <si>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</si>
  <si>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</si>
  <si>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</si>
  <si>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</si>
  <si>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</si>
  <si>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</si>
  <si>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</si>
  <si>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</si>
  <si>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</si>
  <si>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</si>
  <si>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</si>
  <si>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</si>
  <si>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</si>
  <si>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</si>
  <si>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</si>
  <si>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</si>
  <si>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</si>
  <si>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</si>
  <si>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</si>
  <si>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</si>
  <si>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</si>
  <si>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</si>
  <si>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</si>
  <si>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</si>
  <si>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</si>
  <si>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</si>
  <si>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</si>
  <si>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</si>
  <si>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</si>
  <si>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</si>
  <si>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</si>
  <si>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</si>
  <si>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</si>
  <si>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</si>
  <si>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</si>
  <si>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</si>
  <si>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</si>
  <si>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</si>
  <si>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</si>
  <si>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</si>
  <si>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</si>
  <si>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</si>
  <si>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</si>
  <si>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</si>
  <si>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</si>
  <si>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</si>
  <si>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</si>
  <si>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</si>
  <si>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</si>
  <si>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</si>
  <si>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</si>
  <si>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</si>
  <si>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</si>
  <si>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</si>
  <si>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</si>
  <si>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</si>
  <si>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</si>
  <si>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</si>
  <si>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</si>
  <si>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</si>
  <si>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</si>
  <si>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</si>
  <si>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</si>
  <si>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</si>
  <si>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</si>
  <si>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</si>
  <si>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</si>
  <si>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</si>
  <si>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</si>
  <si>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</si>
  <si>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</si>
  <si>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</si>
  <si>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</si>
  <si>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</si>
  <si>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</si>
  <si>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</si>
  <si>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</si>
  <si>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</si>
  <si>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</si>
  <si>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</si>
  <si>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</si>
  <si>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</si>
  <si>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</si>
  <si>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</si>
  <si>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</si>
  <si>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</si>
  <si>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</si>
  <si>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</si>
  <si>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</si>
  <si>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</si>
  <si>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</si>
  <si>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</si>
  <si>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</si>
  <si>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</si>
  <si>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</si>
  <si>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</si>
  <si>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</si>
  <si>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</si>
  <si>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</si>
  <si>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</si>
  <si>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</si>
  <si>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</si>
  <si>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</si>
  <si>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</si>
  <si>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</si>
  <si>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</si>
  <si>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</si>
  <si>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</si>
  <si>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</si>
  <si>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</si>
  <si>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</si>
  <si>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</si>
  <si>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</si>
  <si>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</si>
  <si>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</si>
  <si>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</si>
  <si>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</si>
  <si>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</si>
  <si>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</si>
  <si>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</si>
  <si>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</si>
  <si>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</si>
  <si>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</si>
  <si>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</si>
  <si>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</si>
  <si>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</si>
  <si>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</si>
  <si>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</si>
  <si>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</si>
  <si>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</si>
  <si>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</si>
  <si>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</si>
  <si>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</si>
  <si>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</si>
  <si>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</si>
  <si>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</si>
  <si>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</si>
  <si>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</si>
  <si>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</si>
  <si>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</si>
  <si>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</si>
  <si>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</si>
  <si>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</si>
  <si>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</si>
  <si>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</si>
  <si>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</si>
  <si>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</si>
  <si>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</si>
  <si>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</si>
  <si>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</si>
  <si>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</si>
  <si>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</si>
  <si>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</si>
  <si>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</si>
  <si>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</si>
  <si>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</si>
  <si>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</si>
  <si>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</si>
  <si>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</si>
  <si>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</si>
  <si>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</si>
  <si>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</si>
  <si>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</si>
  <si>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</si>
  <si>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</si>
  <si>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</si>
  <si>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</si>
  <si>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</si>
  <si>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</si>
  <si>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</si>
  <si>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</si>
  <si>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</si>
  <si>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</si>
  <si>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</si>
  <si>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</si>
  <si>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</si>
  <si>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</si>
  <si>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</si>
  <si>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</si>
  <si>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</si>
  <si>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</si>
  <si>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</si>
  <si>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</si>
  <si>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</si>
  <si>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</si>
  <si>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</si>
  <si>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</si>
  <si>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</si>
  <si>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</si>
  <si>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</si>
  <si>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</si>
  <si>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</si>
  <si>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</si>
  <si>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</si>
  <si>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</si>
  <si>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</si>
  <si>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</si>
  <si>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</si>
  <si>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</si>
  <si>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</si>
  <si>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</si>
  <si>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</si>
  <si>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</si>
  <si>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</si>
  <si>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</si>
  <si>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</si>
  <si>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</si>
  <si>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</si>
  <si>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</si>
  <si>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</si>
  <si>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</si>
  <si>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</si>
  <si>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</si>
  <si>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</si>
  <si>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</si>
  <si>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</si>
  <si>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</si>
  <si>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</si>
  <si>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</si>
  <si>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</si>
  <si>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</si>
  <si>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</si>
  <si>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</si>
  <si>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</si>
  <si>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</si>
  <si>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</si>
  <si>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</si>
  <si>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</si>
  <si>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</si>
  <si>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</si>
  <si>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</si>
  <si>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</si>
  <si>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</si>
  <si>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</si>
  <si>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</si>
  <si>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</si>
  <si>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</si>
  <si>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</si>
  <si>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</si>
  <si>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</si>
  <si>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</si>
  <si>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</si>
  <si>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</si>
  <si>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</si>
  <si>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</si>
  <si>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</si>
  <si>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</si>
  <si>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</si>
  <si>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</si>
  <si>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</si>
  <si>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</si>
  <si>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</si>
  <si>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</si>
  <si>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</si>
  <si>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</si>
  <si>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</si>
  <si>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</si>
  <si>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</si>
  <si>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</si>
  <si>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</si>
  <si>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</si>
  <si>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</si>
  <si>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</si>
  <si>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</si>
  <si>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</si>
  <si>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</si>
  <si>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</si>
  <si>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</si>
  <si>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</si>
  <si>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</si>
  <si>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</si>
  <si>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</si>
  <si>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</si>
  <si>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</si>
  <si>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</si>
  <si>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</si>
  <si>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</si>
  <si>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</si>
  <si>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</si>
  <si>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</si>
  <si>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</si>
  <si>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</si>
  <si>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</si>
  <si>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</si>
  <si>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</si>
  <si>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</si>
  <si>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</si>
  <si>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</si>
  <si>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</si>
  <si>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</si>
  <si>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</si>
  <si>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</si>
  <si>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</si>
  <si>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</si>
  <si>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</si>
  <si>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</si>
  <si>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</si>
  <si>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</si>
  <si>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</si>
  <si>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</si>
  <si>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</si>
  <si>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</si>
  <si>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</si>
  <si>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</si>
  <si>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</si>
  <si>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</si>
  <si>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</si>
  <si>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</si>
  <si>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</si>
  <si>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</si>
  <si>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</si>
  <si>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</si>
  <si>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</si>
  <si>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</si>
  <si>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</si>
  <si>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</si>
  <si>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</si>
  <si>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</si>
  <si>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</si>
  <si>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</si>
  <si>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</si>
  <si>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</si>
  <si>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</si>
  <si>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</si>
  <si>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</si>
  <si>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</si>
  <si>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</si>
  <si>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</si>
  <si>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</si>
  <si>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</si>
  <si>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</si>
  <si>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</si>
  <si>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</si>
  <si>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</si>
  <si>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</si>
  <si>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</si>
  <si>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</si>
  <si>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</si>
  <si>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</si>
  <si>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</si>
  <si>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</si>
  <si>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</si>
  <si>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</si>
  <si>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</si>
  <si>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</si>
  <si>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</si>
  <si>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</si>
  <si>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</si>
  <si>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</si>
  <si>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</si>
  <si>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</si>
  <si>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</si>
  <si>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</si>
  <si>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</si>
  <si>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</si>
  <si>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</si>
  <si>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</si>
  <si>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</si>
  <si>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</si>
  <si>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</si>
  <si>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</si>
  <si>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</si>
  <si>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</si>
  <si>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</si>
  <si>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</si>
  <si>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</si>
  <si>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</si>
  <si>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</si>
  <si>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</si>
  <si>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</si>
  <si>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</si>
  <si>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</si>
  <si>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</si>
  <si>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</si>
  <si>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</si>
  <si>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</si>
  <si>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</si>
  <si>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</si>
  <si>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</si>
  <si>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</si>
  <si>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</si>
  <si>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</si>
  <si>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</si>
  <si>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</si>
  <si>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</si>
  <si>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</si>
  <si>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</si>
  <si>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</si>
  <si>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</si>
  <si>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</si>
  <si>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</si>
  <si>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</si>
  <si>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</si>
  <si>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</si>
  <si>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</si>
  <si>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</si>
  <si>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</si>
  <si>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</si>
  <si>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</si>
  <si>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</si>
  <si>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</si>
  <si>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</si>
  <si>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</si>
  <si>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</si>
  <si>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</si>
  <si>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</si>
  <si>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</si>
  <si>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</si>
  <si>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</si>
  <si>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</si>
  <si>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</si>
  <si>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</si>
  <si>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</si>
  <si>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</si>
  <si>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</si>
  <si>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</si>
  <si>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</si>
  <si>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</si>
  <si>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</si>
  <si>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</si>
  <si>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</si>
  <si>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</si>
  <si>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</si>
  <si>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</si>
  <si>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</si>
  <si>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</si>
  <si>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</si>
  <si>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</si>
  <si>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</si>
  <si>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</si>
  <si>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</si>
  <si>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</si>
  <si>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</si>
  <si>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</si>
  <si>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</si>
  <si>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</si>
  <si>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</si>
  <si>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</si>
  <si>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</si>
  <si>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</si>
  <si>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</si>
  <si>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</si>
  <si>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</si>
  <si>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</si>
  <si>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</si>
  <si>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</si>
  <si>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</si>
  <si>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</si>
  <si>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</si>
  <si>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</si>
  <si>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</si>
  <si>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</si>
  <si>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</si>
  <si>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</si>
  <si>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</si>
  <si>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</si>
  <si>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</si>
  <si>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</si>
  <si>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</si>
  <si>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</si>
  <si>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</si>
  <si>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</si>
  <si>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</si>
  <si>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</si>
  <si>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</si>
  <si>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</si>
  <si>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</si>
  <si>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</si>
  <si>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</si>
  <si>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</si>
  <si>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</si>
  <si>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</si>
  <si>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</si>
  <si>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</si>
  <si>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</si>
  <si>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</si>
  <si>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</si>
  <si>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</si>
  <si>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</si>
  <si>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</si>
  <si>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</si>
  <si>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</si>
  <si>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</si>
  <si>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</si>
  <si>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</si>
  <si>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</si>
  <si>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</si>
  <si>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</si>
  <si>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</si>
  <si>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</si>
  <si>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</si>
  <si>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</si>
  <si>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</si>
  <si>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</si>
  <si>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</si>
  <si>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</si>
  <si>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</si>
  <si>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</si>
  <si>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</si>
  <si>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</si>
  <si>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</si>
  <si>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</si>
  <si>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</si>
  <si>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</si>
  <si>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</si>
  <si>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</si>
  <si>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</si>
  <si>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</si>
  <si>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</si>
  <si>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</si>
  <si>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</si>
  <si>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</si>
  <si>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</si>
  <si>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</si>
  <si>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</si>
  <si>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</si>
  <si>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</si>
  <si>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</si>
  <si>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</si>
  <si>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</si>
  <si>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</si>
  <si>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</si>
  <si>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</si>
  <si>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</si>
  <si>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</si>
  <si>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</si>
  <si>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</si>
  <si>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</si>
  <si>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</si>
  <si>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</si>
  <si>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</si>
  <si>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</si>
  <si>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</si>
  <si>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</si>
  <si>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</si>
  <si>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</si>
  <si>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</si>
  <si>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</si>
  <si>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</si>
  <si>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</si>
  <si>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</si>
  <si>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</si>
  <si>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</si>
  <si>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</si>
  <si>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</si>
  <si>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</si>
  <si>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</si>
  <si>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</si>
  <si>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</si>
  <si>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</si>
  <si>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</si>
  <si>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</si>
  <si>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</si>
  <si>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</si>
  <si>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</si>
  <si>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</si>
  <si>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</si>
  <si>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</si>
  <si>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</si>
  <si>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</si>
  <si>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</si>
  <si>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</si>
  <si>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</si>
  <si>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</si>
  <si>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</si>
  <si>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</si>
  <si>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</si>
  <si>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</si>
  <si>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</si>
  <si>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</si>
  <si>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</si>
  <si>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</si>
  <si>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</si>
  <si>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</si>
  <si>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</si>
  <si>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</si>
  <si>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</si>
  <si>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</si>
  <si>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</si>
  <si>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</si>
  <si>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</si>
  <si>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</si>
  <si>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</si>
  <si>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</si>
  <si>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</si>
  <si>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</si>
  <si>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</si>
  <si>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</si>
  <si>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</si>
  <si>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</si>
  <si>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</si>
  <si>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</si>
  <si>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</si>
  <si>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</si>
  <si>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</si>
  <si>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</si>
  <si>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</si>
  <si>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</si>
  <si>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</si>
  <si>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</si>
  <si>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</si>
  <si>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</si>
  <si>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</si>
  <si>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</si>
  <si>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</si>
  <si>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</si>
  <si>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</si>
  <si>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</si>
  <si>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</si>
  <si>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</si>
  <si>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</si>
  <si>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</si>
  <si>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</si>
  <si>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</si>
  <si>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</si>
  <si>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</si>
  <si>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</si>
  <si>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</si>
  <si>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</si>
  <si>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</si>
  <si>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</si>
  <si>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</si>
  <si>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</si>
  <si>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</si>
  <si>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</si>
  <si>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</si>
  <si>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</si>
  <si>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</si>
  <si>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</si>
  <si>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</si>
  <si>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</si>
  <si>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</si>
  <si>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</si>
  <si>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</si>
  <si>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</si>
  <si>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</si>
  <si>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</si>
  <si>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</si>
  <si>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</si>
  <si>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</si>
  <si>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</si>
  <si>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</si>
  <si>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</si>
  <si>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</si>
  <si>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</si>
  <si>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</si>
  <si>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</si>
  <si>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</si>
  <si>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</si>
  <si>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</si>
  <si>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</si>
  <si>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</si>
  <si>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</si>
  <si>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</si>
  <si>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</si>
  <si>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</si>
  <si>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</si>
  <si>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</si>
  <si>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</si>
  <si>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</si>
  <si>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</si>
  <si>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</si>
  <si>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</si>
  <si>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</si>
  <si>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</si>
  <si>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</si>
  <si>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</si>
  <si>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</si>
  <si>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</si>
  <si>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</si>
  <si>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</si>
  <si>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</si>
  <si>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</si>
  <si>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</si>
  <si>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</si>
  <si>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</si>
  <si>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</si>
  <si>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</si>
  <si>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</si>
  <si>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</si>
  <si>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</si>
  <si>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</si>
  <si>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</si>
  <si>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</si>
  <si>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</si>
  <si>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</si>
  <si>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</si>
  <si>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</si>
  <si>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</si>
  <si>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</si>
  <si>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</si>
  <si>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</si>
  <si>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</si>
  <si>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</si>
  <si>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</si>
  <si>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</si>
  <si>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</si>
  <si>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</si>
  <si>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</si>
  <si>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</si>
  <si>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</si>
  <si>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</si>
  <si>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</si>
  <si>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</si>
  <si>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</si>
  <si>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</si>
  <si>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</si>
  <si>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</si>
  <si>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</si>
  <si>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</si>
  <si>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</si>
  <si>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</si>
  <si>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</si>
  <si>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</si>
  <si>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</si>
  <si>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</si>
  <si>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</si>
  <si>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</si>
  <si>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</si>
  <si>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</si>
  <si>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</si>
  <si>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</si>
  <si>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</si>
  <si>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</si>
  <si>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</si>
  <si>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</si>
  <si>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</si>
  <si>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</si>
  <si>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</si>
  <si>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</si>
  <si>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</si>
  <si>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</si>
  <si>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</si>
  <si>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</si>
  <si>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</si>
  <si>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</si>
  <si>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</si>
  <si>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</si>
  <si>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</si>
  <si>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</si>
  <si>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</si>
  <si>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</si>
  <si>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</si>
  <si>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</si>
  <si>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</si>
  <si>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</si>
  <si>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</si>
  <si>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</si>
  <si>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</si>
  <si>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</si>
  <si>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</si>
  <si>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</si>
  <si>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</si>
  <si>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</si>
  <si>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</si>
  <si>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</si>
  <si>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</si>
  <si>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</si>
  <si>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</si>
  <si>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</si>
  <si>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</si>
  <si>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</si>
  <si>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</si>
  <si>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</si>
  <si>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</si>
  <si>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</si>
  <si>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</si>
  <si>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</si>
  <si>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</si>
  <si>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</si>
  <si>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</si>
  <si>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</si>
  <si>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</si>
  <si>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</si>
  <si>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</si>
  <si>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</si>
  <si>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</si>
  <si>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</si>
  <si>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</si>
  <si>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</si>
  <si>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</si>
  <si>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</si>
  <si>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</si>
  <si>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</si>
  <si>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</si>
  <si>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</si>
  <si>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</si>
  <si>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</si>
  <si>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</si>
  <si>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</si>
  <si>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</si>
  <si>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</si>
  <si>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</si>
  <si>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</si>
  <si>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</si>
  <si>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</si>
  <si>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</si>
  <si>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</si>
  <si>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</si>
  <si>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</si>
  <si>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</si>
  <si>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</si>
  <si>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</si>
  <si>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</si>
  <si>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</si>
  <si>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</si>
  <si>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</si>
  <si>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</si>
  <si>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</si>
  <si>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</si>
  <si>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</si>
  <si>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</si>
  <si>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</si>
  <si>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</si>
  <si>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</si>
  <si>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</si>
  <si>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</si>
  <si>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</si>
  <si>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</si>
  <si>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</si>
  <si>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</si>
  <si>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</si>
  <si>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</si>
  <si>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</si>
  <si>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</si>
  <si>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</si>
  <si>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</si>
  <si>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</si>
  <si>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</si>
  <si>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</si>
  <si>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</si>
  <si>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</si>
  <si>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</si>
  <si>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</si>
  <si>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</si>
  <si>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</si>
  <si>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</si>
  <si>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</si>
  <si>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</si>
  <si>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</si>
  <si>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</si>
  <si>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</si>
  <si>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</si>
  <si>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</si>
  <si>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</si>
  <si>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</si>
  <si>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</si>
  <si>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</si>
  <si>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</si>
  <si>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</si>
  <si>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</si>
  <si>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</si>
  <si>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</si>
  <si>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</si>
  <si>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</si>
  <si>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</si>
  <si>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</si>
  <si>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</si>
  <si>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</si>
  <si>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</si>
  <si>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</si>
  <si>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</si>
  <si>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</si>
  <si>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</si>
  <si>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</si>
  <si>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</si>
  <si>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</si>
  <si>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</si>
  <si>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</si>
  <si>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</si>
  <si>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</si>
  <si>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</si>
  <si>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</si>
  <si>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</si>
  <si>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</si>
  <si>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</si>
  <si>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</si>
  <si>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</si>
  <si>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</si>
  <si>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</si>
  <si>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</si>
  <si>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</si>
  <si>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</si>
  <si>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</si>
  <si>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</si>
  <si>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</si>
  <si>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</si>
  <si>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</si>
  <si>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</si>
  <si>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</si>
  <si>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</si>
  <si>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</si>
  <si>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</si>
  <si>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</si>
  <si>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</si>
  <si>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</si>
  <si>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</si>
  <si>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</si>
  <si>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</si>
  <si>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</si>
  <si>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</si>
  <si>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</si>
  <si>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</si>
  <si>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</si>
  <si>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</si>
  <si>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</si>
  <si>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</si>
  <si>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</si>
  <si>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</si>
  <si>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</si>
  <si>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</si>
  <si>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</si>
  <si>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</si>
  <si>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</si>
  <si>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</si>
  <si>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</si>
  <si>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</si>
  <si>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</si>
  <si>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</si>
  <si>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</si>
  <si>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</si>
  <si>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</si>
  <si>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</si>
  <si>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</si>
  <si>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</si>
  <si>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</si>
  <si>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</si>
  <si>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</si>
  <si>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</si>
  <si>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</si>
  <si>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</si>
  <si>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</si>
  <si>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</si>
  <si>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</si>
  <si>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</si>
  <si>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</si>
  <si>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</si>
  <si>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</si>
  <si>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</si>
  <si>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</si>
  <si>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</si>
  <si>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</si>
  <si>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</si>
  <si>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</si>
  <si>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</si>
  <si>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</si>
  <si>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</si>
  <si>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</si>
  <si>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</si>
  <si>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</si>
  <si>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</si>
  <si>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</si>
  <si>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</si>
  <si>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</si>
  <si>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</si>
  <si>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</si>
  <si>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</si>
  <si>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</si>
  <si>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</si>
  <si>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</si>
  <si>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</si>
  <si>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</si>
  <si>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</si>
  <si>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</si>
  <si>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</si>
  <si>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</si>
  <si>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</si>
  <si>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</si>
  <si>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</si>
  <si>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</si>
  <si>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</si>
  <si>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</si>
  <si>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</si>
  <si>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</si>
  <si>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</si>
  <si>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</si>
  <si>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</si>
  <si>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</si>
  <si>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</si>
  <si>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</si>
  <si>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</si>
  <si>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</si>
  <si>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</si>
  <si>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</si>
  <si>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</si>
  <si>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</si>
  <si>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</si>
  <si>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</si>
  <si>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</si>
  <si>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</si>
  <si>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</si>
  <si>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</si>
  <si>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</si>
  <si>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</si>
  <si>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</si>
  <si>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</si>
  <si>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</si>
  <si>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</si>
  <si>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</si>
  <si>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</si>
  <si>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</si>
  <si>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</si>
  <si>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</si>
  <si>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</si>
  <si>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</si>
  <si>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</si>
  <si>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</si>
  <si>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</si>
  <si>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</si>
  <si>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</si>
  <si>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</si>
  <si>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</si>
  <si>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</si>
  <si>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</si>
  <si>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</si>
  <si>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</si>
  <si>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</si>
  <si>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</si>
  <si>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</si>
  <si>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</si>
  <si>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</si>
  <si>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</si>
  <si>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</si>
  <si>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</si>
  <si>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</si>
  <si>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</si>
  <si>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</si>
  <si>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</si>
  <si>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</si>
  <si>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</si>
  <si>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</si>
  <si>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</si>
  <si>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</si>
  <si>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</si>
  <si>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</si>
  <si>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</si>
  <si>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</si>
  <si>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</si>
  <si>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</si>
  <si>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</si>
  <si>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</si>
  <si>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</si>
  <si>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</si>
  <si>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</si>
  <si>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</si>
  <si>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</si>
  <si>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</si>
  <si>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</si>
  <si>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</si>
  <si>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</si>
  <si>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</si>
  <si>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</si>
  <si>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</si>
  <si>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</si>
  <si>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</si>
  <si>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</si>
  <si>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</si>
  <si>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</si>
  <si>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</si>
  <si>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</si>
  <si>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</si>
  <si>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</si>
  <si>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</si>
  <si>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</si>
  <si>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</si>
  <si>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</si>
  <si>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</si>
  <si>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</si>
  <si>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</si>
  <si>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</si>
  <si>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</si>
  <si>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</si>
  <si>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</si>
  <si>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</si>
  <si>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</si>
  <si>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</si>
  <si>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</si>
  <si>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</si>
  <si>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</si>
  <si>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</si>
  <si>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</si>
  <si>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</si>
  <si>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</si>
  <si>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</si>
  <si>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</si>
  <si>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</si>
  <si>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</si>
  <si>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</si>
  <si>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</si>
  <si>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</si>
  <si>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</si>
  <si>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</si>
  <si>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</si>
  <si>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</si>
  <si>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</si>
  <si>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</si>
  <si>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</si>
  <si>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</si>
  <si>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</si>
  <si>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</si>
  <si>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</si>
  <si>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</si>
  <si>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</si>
  <si>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</si>
  <si>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</si>
  <si>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</si>
  <si>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</si>
  <si>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</si>
  <si>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</si>
  <si>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</si>
  <si>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</si>
  <si>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</si>
  <si>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</si>
  <si>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</si>
  <si>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</si>
  <si>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</si>
  <si>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</si>
  <si>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</si>
  <si>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</si>
  <si>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</si>
  <si>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</si>
  <si>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</si>
  <si>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</si>
  <si>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</si>
  <si>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</si>
  <si>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</si>
  <si>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</si>
  <si>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</si>
  <si>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</si>
  <si>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</si>
  <si>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</si>
  <si>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</si>
  <si>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</si>
  <si>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</si>
  <si>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</si>
  <si>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</si>
  <si>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</si>
  <si>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</si>
  <si>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</si>
  <si>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</si>
  <si>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</si>
  <si>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</si>
  <si>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</si>
  <si>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</si>
  <si>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</si>
  <si>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</si>
  <si>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</si>
  <si>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</si>
  <si>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</si>
  <si>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</si>
  <si>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</si>
  <si>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</si>
  <si>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</si>
  <si>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</si>
  <si>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</si>
  <si>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</si>
  <si>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</si>
  <si>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</si>
  <si>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</si>
  <si>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</si>
  <si>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</si>
  <si>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</si>
  <si>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</si>
  <si>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</si>
  <si>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</si>
  <si>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</si>
  <si>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</si>
  <si>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</si>
  <si>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</si>
  <si>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</si>
  <si>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</si>
  <si>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</si>
  <si>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</si>
  <si>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</si>
  <si>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</si>
  <si>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</si>
  <si>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</si>
  <si>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</si>
  <si>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</si>
  <si>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</si>
  <si>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</si>
  <si>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</si>
  <si>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</si>
  <si>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</si>
  <si>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</si>
  <si>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</si>
  <si>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</si>
  <si>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</si>
  <si>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</si>
  <si>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</si>
  <si>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</si>
  <si>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</si>
  <si>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</si>
  <si>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</si>
  <si>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</si>
  <si>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</si>
  <si>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</si>
  <si>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</si>
  <si>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</si>
  <si>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</si>
  <si>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</si>
  <si>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</si>
  <si>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</si>
  <si>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</si>
  <si>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</si>
  <si>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</si>
  <si>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</si>
  <si>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</si>
  <si>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</si>
  <si>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</si>
  <si>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</si>
  <si>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</si>
  <si>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</si>
  <si>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</si>
  <si>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</si>
  <si>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</si>
  <si>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</si>
  <si>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</si>
  <si>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</si>
  <si>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</si>
  <si>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</si>
  <si>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</si>
  <si>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</si>
  <si>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</si>
  <si>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</si>
  <si>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</si>
  <si>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</si>
  <si>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</si>
  <si>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</si>
  <si>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</si>
  <si>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</si>
  <si>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</si>
  <si>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</si>
  <si>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</si>
  <si>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</si>
  <si>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</si>
  <si>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</si>
  <si>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</si>
  <si>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</si>
  <si>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</si>
  <si>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</si>
  <si>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</si>
  <si>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</si>
  <si>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</si>
  <si>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</si>
  <si>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</si>
  <si>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</si>
  <si>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</si>
  <si>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</si>
  <si>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</si>
  <si>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</si>
  <si>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</si>
  <si>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</si>
  <si>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</si>
  <si>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</si>
  <si>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</si>
  <si>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</si>
  <si>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</si>
  <si>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</si>
  <si>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</si>
  <si>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</si>
  <si>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</si>
  <si>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</si>
  <si>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</si>
  <si>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</si>
  <si>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</si>
  <si>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</si>
  <si>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</si>
  <si>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</si>
  <si>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</si>
  <si>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</si>
  <si>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</si>
  <si>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</si>
  <si>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</si>
  <si>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</si>
  <si>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</si>
  <si>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</si>
  <si>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</si>
  <si>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</si>
  <si>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</si>
  <si>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</si>
  <si>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</si>
  <si>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</si>
  <si>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</si>
  <si>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</si>
  <si>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</si>
  <si>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</si>
  <si>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</si>
  <si>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</si>
  <si>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</si>
  <si>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</si>
  <si>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</si>
  <si>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</si>
  <si>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</si>
  <si>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</si>
  <si>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</si>
  <si>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</si>
  <si>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</si>
  <si>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</si>
  <si>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</si>
  <si>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</si>
  <si>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</si>
  <si>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</si>
  <si>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</si>
  <si>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</si>
  <si>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</si>
  <si>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</si>
  <si>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</si>
  <si>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</si>
  <si>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</si>
  <si>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</si>
  <si>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</si>
  <si>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</si>
  <si>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</si>
  <si>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</si>
  <si>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</si>
  <si>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</si>
  <si>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</si>
  <si>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</si>
  <si>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</si>
  <si>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</si>
  <si>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</si>
  <si>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</si>
  <si>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</si>
  <si>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</si>
  <si>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</si>
  <si>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</si>
  <si>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</si>
  <si>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</si>
  <si>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</si>
  <si>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</si>
  <si>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</si>
  <si>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</si>
  <si>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</si>
  <si>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</si>
  <si>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</si>
  <si>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</si>
  <si>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</si>
  <si>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</si>
  <si>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</si>
  <si>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</si>
  <si>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</si>
  <si>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</si>
  <si>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</si>
  <si>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</si>
  <si>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</si>
  <si>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</si>
  <si>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</si>
  <si>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</si>
  <si>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</si>
  <si>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</si>
  <si>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</si>
  <si>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</si>
  <si>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</si>
  <si>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</si>
  <si>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</si>
  <si>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</si>
  <si>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</si>
  <si>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</si>
  <si>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</si>
  <si>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</si>
  <si>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</si>
  <si>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</si>
  <si>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</si>
  <si>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</si>
  <si>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</si>
  <si>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</si>
  <si>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</si>
  <si>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</si>
  <si>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</si>
  <si>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</si>
  <si>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</si>
  <si>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</si>
  <si>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</si>
  <si>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</si>
  <si>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</si>
  <si>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</si>
  <si>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</si>
  <si>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</si>
  <si>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</si>
  <si>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</si>
  <si>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</si>
  <si>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</si>
  <si>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</si>
  <si>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</si>
  <si>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</si>
  <si>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</si>
  <si>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</si>
  <si>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</si>
  <si>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</si>
  <si>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</si>
  <si>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</si>
  <si>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</si>
  <si>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</si>
  <si>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</si>
  <si>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</si>
  <si>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</si>
  <si>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</si>
  <si>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</si>
  <si>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</si>
  <si>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</si>
  <si>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</si>
  <si>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</si>
  <si>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</si>
  <si>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</si>
  <si>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</si>
  <si>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</si>
  <si>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</si>
  <si>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</si>
  <si>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</si>
  <si>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</si>
  <si>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</si>
  <si>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</si>
  <si>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</si>
  <si>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</si>
  <si>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</si>
  <si>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</si>
  <si>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</si>
  <si>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</si>
  <si>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</si>
  <si>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</si>
  <si>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</si>
  <si>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</si>
  <si>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</si>
  <si>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</si>
  <si>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</si>
  <si>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</si>
  <si>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</si>
  <si>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</si>
  <si>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</si>
  <si>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</si>
  <si>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</si>
  <si>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</si>
  <si>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</si>
  <si>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</si>
  <si>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</si>
  <si>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</si>
  <si>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</si>
  <si>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</si>
  <si>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</si>
  <si>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</si>
  <si>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</si>
  <si>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</si>
  <si>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</si>
  <si>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</si>
  <si>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</si>
  <si>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</si>
  <si>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</si>
  <si>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</si>
  <si>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</si>
  <si>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</si>
  <si>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</si>
  <si>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</si>
  <si>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</si>
  <si>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</si>
  <si>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</si>
  <si>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</si>
  <si>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</si>
  <si>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</si>
  <si>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</si>
  <si>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</si>
  <si>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</si>
  <si>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</si>
  <si>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</si>
  <si>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</si>
  <si>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</si>
  <si>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</si>
  <si>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</si>
  <si>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</si>
  <si>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</si>
  <si>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</si>
  <si>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</si>
  <si>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</si>
  <si>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</si>
  <si>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</si>
  <si>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</si>
  <si>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</si>
  <si>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</si>
  <si>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</si>
  <si>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</si>
  <si>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</si>
  <si>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</si>
  <si>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</si>
  <si>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</si>
  <si>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</si>
  <si>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</si>
  <si>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</si>
  <si>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</si>
  <si>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</si>
  <si>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</si>
  <si>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</si>
  <si>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</si>
  <si>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</si>
  <si>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</si>
  <si>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</si>
  <si>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</si>
  <si>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</si>
  <si>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</si>
  <si>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</si>
  <si>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</si>
  <si>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</si>
  <si>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</si>
  <si>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</si>
  <si>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</si>
  <si>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</si>
  <si>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</si>
  <si>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</si>
  <si>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</si>
  <si>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</si>
  <si>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</si>
  <si>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</si>
  <si>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</si>
  <si>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</si>
  <si>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</si>
  <si>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</si>
  <si>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</si>
  <si>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</si>
  <si>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</si>
  <si>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</si>
  <si>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</si>
  <si>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</si>
  <si>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</si>
  <si>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</si>
  <si>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</si>
  <si>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</si>
  <si>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</si>
  <si>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</si>
  <si>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</si>
  <si>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</si>
  <si>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</si>
  <si>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</si>
  <si>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</si>
  <si>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</si>
  <si>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</si>
  <si>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</si>
  <si>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</si>
  <si>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</si>
  <si>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</si>
  <si>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</si>
  <si>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</si>
  <si>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</si>
  <si>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</si>
  <si>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</si>
  <si>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</si>
  <si>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</si>
  <si>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</si>
  <si>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</si>
  <si>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</si>
  <si>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</si>
  <si>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</si>
  <si>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</si>
  <si>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</si>
  <si>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</si>
  <si>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</si>
  <si>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</si>
  <si>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</si>
  <si>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</si>
  <si>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</si>
  <si>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</si>
  <si>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</si>
  <si>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</si>
  <si>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</si>
  <si>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</si>
  <si>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</si>
  <si>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</si>
  <si>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</si>
  <si>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</si>
  <si>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</si>
  <si>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</si>
  <si>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</si>
  <si>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</si>
  <si>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</si>
  <si>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</si>
  <si>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</si>
  <si>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</si>
  <si>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</si>
  <si>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</si>
  <si>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</si>
  <si>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</si>
  <si>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</si>
  <si>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</si>
  <si>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</si>
  <si>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</si>
  <si>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</si>
  <si>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</si>
  <si>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</si>
  <si>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</si>
  <si>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</si>
  <si>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</si>
  <si>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</si>
  <si>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</si>
  <si>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</si>
  <si>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</si>
  <si>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</si>
  <si>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</si>
  <si>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</si>
  <si>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</si>
  <si>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</si>
  <si>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</si>
  <si>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</si>
  <si>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</si>
  <si>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</si>
  <si>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</si>
  <si>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</si>
  <si>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</si>
  <si>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</si>
  <si>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</si>
  <si>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</si>
  <si>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</si>
  <si>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</si>
  <si>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</si>
  <si>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</si>
  <si>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</si>
  <si>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</si>
  <si>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</si>
  <si>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</si>
  <si>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</si>
  <si>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</si>
  <si>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</si>
  <si>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</si>
  <si>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</si>
  <si>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</si>
  <si>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</si>
  <si>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</si>
  <si>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</si>
  <si>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</si>
  <si>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</si>
  <si>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</si>
  <si>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</si>
  <si>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</si>
  <si>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</si>
  <si>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</si>
  <si>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</si>
  <si>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</si>
  <si>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</si>
  <si>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</si>
  <si>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</si>
  <si>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</si>
  <si>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</si>
  <si>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</si>
  <si>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</si>
  <si>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</si>
  <si>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</si>
  <si>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</si>
  <si>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</si>
  <si>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</si>
  <si>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</si>
  <si>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</si>
  <si>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</si>
  <si>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</si>
  <si>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</si>
  <si>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</si>
  <si>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</si>
  <si>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</si>
  <si>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</si>
  <si>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</si>
  <si>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</si>
  <si>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</si>
  <si>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</si>
  <si>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</si>
  <si>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</si>
  <si>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</si>
  <si>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</si>
  <si>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</si>
  <si>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</si>
  <si>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</si>
  <si>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</si>
  <si>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</si>
  <si>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</si>
  <si>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</si>
  <si>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</si>
  <si>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</si>
  <si>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</si>
  <si>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</si>
  <si>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</si>
  <si>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</si>
  <si>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</si>
  <si>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</si>
  <si>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</si>
  <si>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</si>
  <si>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</si>
  <si>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</si>
  <si>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</si>
  <si>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</si>
  <si>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</si>
  <si>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</si>
  <si>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</si>
  <si>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</si>
  <si>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</si>
  <si>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</si>
  <si>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</si>
  <si>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</si>
  <si>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</si>
  <si>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</si>
  <si>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</si>
  <si>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</si>
  <si>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</si>
  <si>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</si>
  <si>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</si>
  <si>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</si>
  <si>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</si>
  <si>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</si>
  <si>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</si>
  <si>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</si>
  <si>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</si>
  <si>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</si>
  <si>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</si>
  <si>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</si>
  <si>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</si>
  <si>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</si>
  <si>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</si>
  <si>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</si>
  <si>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</si>
  <si>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</si>
  <si>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</si>
  <si>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</si>
  <si>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</si>
  <si>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</si>
  <si>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</si>
  <si>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</si>
  <si>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</si>
  <si>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</si>
  <si>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</si>
  <si>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</si>
  <si>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</si>
  <si>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</si>
  <si>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</si>
  <si>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</si>
  <si>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</si>
  <si>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</si>
  <si>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</si>
  <si>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</si>
  <si>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</si>
  <si>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</si>
  <si>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</si>
  <si>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</si>
  <si>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</si>
  <si>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</si>
  <si>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</si>
  <si>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</si>
  <si>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</si>
  <si>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</si>
  <si>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</si>
  <si>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</si>
  <si>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</si>
  <si>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</si>
  <si>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</si>
  <si>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</si>
  <si>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</si>
  <si>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</si>
  <si>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</si>
  <si>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</si>
  <si>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</si>
  <si>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</si>
  <si>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</si>
  <si>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</si>
  <si>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</si>
  <si>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</si>
  <si>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</si>
  <si>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</si>
  <si>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</si>
  <si>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</si>
  <si>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</si>
  <si>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</si>
  <si>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</si>
  <si>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</si>
  <si>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</si>
  <si>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</si>
  <si>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</si>
  <si>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</si>
  <si>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</si>
  <si>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</si>
  <si>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</si>
  <si>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</si>
  <si>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</si>
  <si>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</si>
  <si>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</si>
  <si>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</si>
  <si>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</si>
  <si>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</si>
  <si>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</si>
  <si>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</si>
  <si>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</si>
  <si>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</si>
  <si>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</si>
  <si>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</si>
  <si>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</si>
  <si>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</si>
  <si>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</si>
  <si>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</si>
  <si>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</si>
  <si>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</si>
  <si>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</si>
  <si>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</si>
  <si>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</si>
  <si>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</si>
  <si>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</si>
  <si>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</si>
  <si>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</si>
  <si>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</si>
  <si>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</si>
  <si>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</si>
  <si>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</si>
  <si>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</si>
  <si>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</si>
  <si>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</si>
  <si>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</si>
  <si>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</si>
  <si>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</si>
  <si>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</si>
  <si>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</si>
  <si>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</si>
  <si>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</si>
  <si>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</si>
  <si>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</si>
  <si>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</si>
  <si>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</si>
  <si>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</si>
  <si>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</si>
  <si>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</si>
  <si>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</si>
  <si>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</si>
  <si>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</si>
  <si>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</si>
  <si>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</si>
  <si>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</si>
  <si>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</si>
  <si>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</si>
  <si>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</si>
  <si>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</si>
  <si>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</si>
  <si>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</si>
  <si>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</si>
  <si>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</si>
  <si>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</si>
  <si>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</si>
  <si>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</si>
  <si>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</si>
  <si>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</si>
  <si>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</si>
  <si>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</si>
  <si>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</si>
  <si>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</si>
  <si>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</si>
  <si>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</si>
  <si>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</si>
  <si>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</si>
  <si>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</si>
  <si>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</si>
  <si>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</si>
  <si>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</si>
  <si>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</si>
  <si>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</si>
  <si>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</si>
  <si>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</si>
  <si>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</si>
  <si>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</si>
  <si>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</si>
  <si>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</si>
  <si>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</si>
  <si>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</si>
  <si>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</si>
  <si>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</si>
  <si>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</si>
  <si>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</si>
  <si>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</si>
  <si>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</si>
  <si>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</si>
  <si>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</si>
  <si>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</si>
  <si>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</si>
  <si>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</si>
  <si>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</si>
  <si>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</si>
  <si>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</si>
  <si>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</si>
  <si>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</si>
  <si>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</si>
  <si>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</si>
  <si>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</si>
  <si>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</si>
  <si>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</si>
  <si>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</si>
  <si>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</si>
  <si>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</si>
  <si>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</si>
  <si>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</si>
  <si>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</si>
  <si>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</si>
  <si>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</si>
  <si>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</si>
  <si>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</si>
  <si>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</si>
  <si>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</si>
  <si>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</si>
  <si>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</si>
  <si>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</si>
  <si>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</si>
  <si>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</si>
  <si>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</si>
  <si>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</si>
  <si>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</si>
  <si>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</si>
  <si>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</si>
  <si>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</si>
  <si>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</si>
  <si>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</si>
  <si>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</si>
  <si>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</si>
  <si>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</si>
  <si>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</si>
  <si>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</si>
  <si>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</si>
  <si>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</si>
  <si>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</si>
  <si>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</si>
  <si>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</si>
  <si>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</si>
  <si>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</si>
  <si>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</si>
  <si>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</si>
  <si>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</si>
  <si>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</si>
  <si>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</si>
  <si>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</si>
  <si>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</si>
  <si>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</si>
  <si>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</si>
  <si>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</si>
  <si>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</si>
  <si>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</si>
  <si>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</si>
  <si>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</si>
  <si>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</si>
  <si>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</si>
  <si>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</si>
  <si>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</si>
  <si>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</si>
  <si>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</si>
  <si>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</si>
  <si>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</si>
  <si>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</si>
  <si>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</si>
  <si>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</si>
  <si>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</si>
  <si>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</si>
  <si>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</si>
  <si>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</si>
  <si>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</si>
  <si>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</si>
  <si>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</si>
  <si>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</si>
  <si>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</si>
  <si>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</si>
  <si>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</si>
  <si>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</si>
  <si>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</si>
  <si>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</si>
  <si>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</si>
  <si>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</si>
  <si>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</si>
  <si>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</si>
  <si>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</si>
  <si>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</si>
  <si>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</si>
  <si>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</si>
  <si>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</si>
  <si>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</si>
  <si>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</si>
  <si>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</si>
  <si>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</si>
  <si>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</si>
  <si>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</si>
  <si>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</si>
  <si>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</si>
  <si>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</si>
  <si>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</si>
  <si>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</si>
  <si>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</si>
  <si>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</si>
  <si>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</si>
  <si>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</si>
  <si>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</si>
  <si>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</si>
  <si>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</si>
  <si>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</si>
  <si>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</si>
  <si>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</si>
  <si>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</si>
  <si>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</si>
  <si>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</si>
  <si>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</si>
  <si>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</si>
  <si>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</si>
  <si>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</si>
  <si>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</si>
  <si>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</si>
  <si>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</si>
  <si>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</si>
  <si>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</si>
  <si>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</si>
  <si>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</si>
  <si>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</si>
  <si>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</si>
  <si>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</si>
  <si>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</si>
  <si>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</si>
  <si>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</si>
  <si>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</si>
  <si>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</si>
  <si>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</si>
  <si>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</si>
  <si>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</si>
  <si>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</si>
  <si>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</si>
  <si>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</si>
  <si>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</si>
  <si>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</si>
  <si>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</si>
  <si>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</si>
  <si>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</si>
  <si>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</si>
  <si>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</si>
  <si>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</si>
  <si>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</si>
  <si>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</si>
  <si>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</si>
  <si>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</si>
  <si>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</si>
  <si>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</si>
  <si>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</si>
  <si>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</si>
  <si>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</si>
  <si>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</si>
  <si>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</si>
  <si>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</si>
  <si>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</si>
  <si>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</si>
  <si>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</si>
  <si>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</si>
  <si>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</si>
  <si>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</si>
  <si>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</si>
  <si>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</si>
  <si>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</si>
  <si>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</si>
  <si>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</si>
  <si>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</si>
  <si>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</si>
  <si>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</si>
  <si>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</si>
  <si>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</si>
  <si>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</si>
  <si>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</si>
  <si>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</si>
  <si>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</si>
  <si>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</si>
  <si>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</si>
  <si>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</si>
  <si>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</si>
  <si>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</si>
  <si>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</si>
  <si>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</si>
  <si>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</si>
  <si>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</si>
  <si>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</si>
  <si>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</si>
  <si>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</si>
  <si>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</si>
  <si>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</si>
  <si>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</si>
  <si>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</si>
  <si>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</si>
  <si>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</si>
  <si>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</si>
  <si>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</si>
  <si>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</si>
  <si>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</si>
  <si>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</si>
  <si>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</si>
  <si>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</si>
  <si>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</si>
  <si>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</si>
  <si>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</si>
  <si>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</si>
  <si>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</si>
  <si>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</si>
  <si>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</si>
  <si>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</si>
  <si>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</si>
  <si>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</si>
  <si>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</si>
  <si>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</si>
  <si>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</si>
  <si>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</si>
  <si>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</si>
  <si>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</si>
  <si>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</si>
  <si>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</si>
  <si>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</si>
  <si>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</si>
  <si>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</si>
  <si>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</si>
  <si>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</si>
  <si>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</si>
  <si>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</si>
  <si>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</si>
  <si>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</si>
  <si>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</si>
  <si>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</si>
  <si>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</si>
  <si>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</si>
  <si>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</si>
  <si>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</si>
  <si>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</si>
  <si>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</si>
  <si>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</si>
  <si>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</si>
  <si>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</si>
  <si>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</si>
  <si>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</si>
  <si>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</si>
  <si>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</si>
  <si>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</si>
  <si>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</si>
  <si>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</si>
  <si>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</si>
  <si>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</si>
  <si>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</si>
  <si>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</si>
  <si>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</si>
  <si>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</si>
  <si>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</si>
  <si>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</si>
  <si>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</si>
  <si>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</si>
  <si>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</si>
  <si>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</si>
  <si>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</si>
  <si>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</si>
  <si>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</si>
  <si>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</si>
  <si>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</si>
  <si>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</si>
  <si>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</si>
  <si>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</si>
  <si>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</si>
  <si>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</si>
  <si>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</si>
  <si>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</si>
  <si>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</si>
  <si>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</si>
  <si>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</si>
  <si>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</si>
  <si>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</si>
  <si>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</si>
  <si>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</si>
  <si>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</si>
  <si>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</si>
  <si>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</si>
  <si>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</si>
  <si>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</si>
  <si>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</si>
  <si>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</si>
  <si>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</si>
  <si>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</si>
  <si>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</si>
  <si>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</si>
  <si>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</si>
  <si>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</si>
  <si>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</si>
  <si>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</si>
  <si>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</si>
  <si>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</si>
  <si>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</si>
  <si>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</si>
  <si>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</si>
  <si>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</si>
  <si>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</si>
  <si>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</si>
  <si>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</si>
  <si>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</si>
  <si>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</si>
  <si>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</si>
  <si>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</si>
  <si>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</si>
  <si>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</si>
  <si>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</si>
  <si>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</si>
  <si>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</si>
  <si>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</si>
  <si>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</si>
  <si>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</si>
  <si>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</si>
  <si>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</si>
  <si>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</si>
  <si>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</si>
  <si>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</si>
  <si>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</si>
  <si>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</si>
  <si>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</si>
  <si>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</si>
  <si>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</si>
  <si>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</si>
  <si>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</si>
  <si>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</si>
  <si>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</si>
  <si>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</si>
  <si>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</si>
  <si>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</si>
  <si>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</si>
  <si>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</si>
  <si>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</si>
  <si>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</si>
  <si>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</si>
  <si>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</si>
  <si>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</si>
  <si>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</si>
  <si>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</si>
  <si>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</si>
  <si>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</si>
  <si>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</si>
  <si>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</si>
  <si>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</si>
  <si>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</si>
  <si>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</si>
  <si>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</si>
  <si>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</si>
  <si>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</si>
  <si>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</si>
  <si>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</si>
  <si>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</si>
  <si>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</si>
  <si>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</si>
  <si>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</si>
  <si>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</si>
  <si>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</si>
  <si>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</si>
  <si>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</si>
  <si>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</si>
  <si>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</si>
  <si>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</si>
  <si>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</si>
  <si>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</si>
  <si>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</si>
  <si>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</si>
  <si>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</si>
  <si>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</si>
  <si>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</si>
  <si>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</si>
  <si>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</si>
  <si>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</si>
  <si>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</si>
  <si>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</si>
  <si>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</si>
  <si>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</si>
  <si>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</si>
  <si>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</si>
  <si>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</si>
  <si>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</si>
  <si>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</si>
  <si>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</si>
  <si>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</si>
  <si>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</si>
  <si>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</si>
  <si>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</si>
  <si>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</si>
  <si>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</si>
  <si>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</si>
  <si>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</si>
  <si>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</si>
  <si>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</si>
  <si>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</si>
  <si>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</si>
  <si>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</si>
  <si>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</si>
  <si>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</si>
  <si>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</si>
  <si>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</si>
  <si>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</si>
  <si>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</si>
  <si>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</si>
  <si>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</si>
  <si>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</si>
  <si>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</si>
  <si>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</si>
  <si>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</si>
  <si>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</si>
  <si>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</si>
  <si>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</si>
  <si>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</si>
  <si>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</si>
  <si>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</si>
  <si>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</si>
  <si>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</si>
  <si>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</si>
  <si>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</si>
  <si>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</si>
  <si>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</si>
  <si>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</si>
  <si>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</si>
  <si>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</si>
  <si>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</si>
  <si>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</si>
  <si>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</si>
  <si>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</si>
  <si>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</si>
  <si>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</si>
  <si>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</si>
  <si>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</si>
  <si>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</si>
  <si>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</si>
  <si>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</si>
  <si>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</si>
  <si>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</si>
  <si>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</si>
  <si>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</si>
  <si>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</si>
  <si>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</si>
  <si>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</si>
  <si>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</si>
  <si>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</si>
  <si>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</si>
  <si>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</si>
  <si>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</si>
  <si>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</si>
  <si>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</si>
  <si>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</si>
  <si>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</si>
  <si>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</si>
  <si>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</si>
  <si>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</si>
  <si>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</si>
  <si>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</si>
  <si>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</si>
  <si>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</si>
  <si>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</si>
  <si>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</si>
  <si>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</si>
  <si>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</si>
  <si>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</si>
  <si>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</si>
  <si>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</si>
  <si>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</si>
  <si>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</si>
  <si>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</si>
  <si>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</si>
  <si>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</si>
  <si>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</si>
  <si>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</si>
  <si>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</si>
  <si>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</si>
  <si>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</si>
  <si>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</si>
  <si>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</si>
  <si>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</si>
  <si>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</si>
  <si>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</si>
  <si>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</si>
  <si>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</si>
  <si>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</si>
  <si>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</si>
  <si>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</si>
  <si>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</si>
  <si>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</si>
  <si>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</si>
  <si>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</si>
  <si>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</si>
  <si>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</si>
  <si>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</si>
  <si>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</si>
  <si>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</si>
  <si>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</si>
  <si>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</si>
  <si>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</si>
  <si>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</si>
  <si>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</si>
  <si>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</si>
  <si>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</si>
  <si>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</si>
  <si>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</si>
  <si>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</si>
  <si>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</si>
  <si>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</si>
  <si>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</si>
  <si>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</si>
  <si>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</si>
  <si>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</si>
  <si>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</si>
  <si>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</si>
  <si>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</si>
  <si>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</si>
  <si>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</si>
  <si>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</si>
  <si>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</si>
  <si>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</si>
  <si>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</si>
  <si>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</si>
  <si>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</si>
  <si>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</si>
  <si>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</si>
  <si>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</si>
  <si>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</si>
  <si>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</si>
  <si>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</si>
  <si>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</si>
  <si>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</si>
  <si>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</si>
  <si>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</si>
  <si>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</si>
  <si>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</si>
  <si>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</si>
  <si>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</si>
  <si>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</si>
  <si>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</si>
  <si>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</si>
  <si>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</si>
  <si>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</si>
  <si>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</si>
  <si>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</si>
  <si>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</si>
  <si>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</si>
  <si>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</si>
  <si>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</si>
  <si>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</si>
  <si>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</si>
  <si>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</si>
  <si>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</si>
  <si>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</si>
  <si>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</si>
  <si>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</si>
  <si>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</si>
  <si>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</si>
  <si>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</si>
  <si>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</si>
  <si>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</si>
  <si>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</si>
  <si>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</si>
  <si>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</si>
  <si>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</si>
  <si>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</si>
  <si>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</si>
  <si>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</si>
  <si>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</si>
  <si>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</si>
  <si>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</si>
  <si>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</si>
  <si>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</si>
  <si>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</si>
  <si>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</si>
  <si>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</si>
  <si>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</si>
  <si>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</si>
  <si>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</si>
  <si>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</si>
  <si>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</si>
  <si>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</si>
  <si>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</si>
  <si>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</si>
  <si>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</si>
  <si>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</si>
  <si>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</si>
  <si>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</si>
  <si>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</si>
  <si>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</si>
  <si>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</si>
  <si>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</si>
  <si>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</si>
  <si>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</si>
  <si>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</si>
  <si>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</si>
  <si>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</si>
  <si>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</si>
  <si>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</si>
  <si>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</si>
  <si>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</si>
  <si>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</si>
  <si>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</si>
  <si>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</si>
  <si>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</si>
  <si>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</si>
  <si>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</si>
  <si>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</si>
  <si>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</si>
  <si>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</si>
  <si>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</si>
  <si>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</si>
  <si>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</si>
  <si>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</si>
  <si>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</si>
  <si>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</si>
  <si>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</si>
  <si>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</si>
  <si>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</si>
  <si>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</si>
  <si>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</si>
  <si>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</si>
  <si>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</si>
  <si>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</si>
  <si>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</si>
  <si>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</si>
  <si>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</si>
  <si>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</si>
  <si>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</si>
  <si>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</si>
  <si>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</si>
  <si>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</si>
  <si>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</si>
  <si>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</si>
  <si>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</si>
  <si>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</si>
  <si>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</si>
  <si>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</si>
  <si>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</si>
  <si>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</si>
  <si>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</si>
  <si>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</si>
  <si>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</si>
  <si>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</si>
  <si>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</si>
  <si>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</si>
  <si>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</si>
  <si>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</si>
  <si>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</si>
  <si>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</si>
  <si>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</si>
  <si>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</si>
  <si>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</si>
  <si>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</si>
  <si>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</si>
  <si>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</si>
  <si>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</si>
  <si>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</si>
  <si>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</si>
  <si>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</si>
  <si>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</si>
  <si>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</si>
  <si>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</si>
  <si>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</si>
  <si>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</si>
  <si>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</si>
  <si>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</si>
  <si>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</si>
  <si>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</si>
  <si>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</si>
  <si>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</si>
  <si>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</si>
  <si>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</si>
  <si>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</si>
  <si>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</si>
  <si>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</si>
  <si>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</si>
  <si>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</si>
  <si>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</si>
  <si>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</si>
  <si>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</si>
  <si>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</si>
  <si>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</si>
  <si>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</si>
  <si>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</si>
  <si>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</si>
  <si>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</si>
  <si>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</si>
  <si>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</si>
  <si>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</si>
  <si>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</si>
  <si>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</si>
  <si>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</si>
  <si>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</si>
  <si>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</si>
  <si>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</si>
  <si>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</si>
  <si>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</si>
  <si>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</si>
  <si>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</si>
  <si>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</si>
  <si>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</si>
  <si>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</si>
  <si>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</si>
  <si>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</si>
  <si>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</si>
  <si>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</si>
  <si>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</si>
  <si>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</si>
  <si>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</si>
  <si>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</si>
  <si>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</si>
  <si>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</si>
  <si>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</si>
  <si>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</si>
  <si>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</si>
  <si>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</si>
  <si>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</si>
  <si>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</si>
  <si>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</si>
  <si>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</si>
  <si>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</si>
  <si>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</si>
  <si>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</si>
  <si>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</si>
  <si>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</si>
  <si>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</si>
  <si>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</si>
  <si>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</si>
  <si>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</si>
  <si>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</si>
  <si>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</si>
  <si>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</si>
  <si>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</si>
  <si>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</si>
  <si>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</si>
  <si>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</si>
  <si>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</si>
  <si>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</si>
  <si>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</si>
  <si>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</si>
  <si>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</si>
  <si>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</si>
  <si>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</si>
  <si>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</si>
  <si>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</si>
  <si>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</si>
  <si>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</si>
  <si>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</si>
  <si>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</si>
  <si>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</si>
  <si>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</si>
  <si>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</si>
  <si>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</si>
  <si>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</si>
  <si>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</si>
  <si>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</si>
  <si>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</si>
  <si>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</si>
  <si>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</si>
  <si>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</si>
  <si>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</si>
  <si>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</si>
  <si>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</si>
  <si>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</si>
  <si>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</si>
  <si>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</si>
  <si>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</si>
  <si>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</si>
  <si>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</si>
  <si>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</si>
  <si>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</si>
  <si>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</si>
  <si>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</si>
  <si>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</si>
  <si>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</si>
  <si>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</si>
  <si>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</si>
  <si>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</si>
  <si>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</si>
  <si>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</si>
  <si>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</si>
  <si>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</si>
  <si>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</si>
  <si>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</si>
  <si>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</si>
  <si>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</si>
  <si>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</si>
  <si>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</si>
  <si>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</si>
  <si>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</si>
  <si>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</si>
  <si>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</si>
  <si>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</si>
  <si>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</si>
  <si>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</si>
  <si>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</si>
  <si>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</si>
  <si>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</si>
  <si>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</si>
  <si>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</si>
  <si>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</si>
  <si>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</si>
  <si>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</si>
  <si>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</si>
  <si>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</si>
  <si>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</si>
  <si>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</si>
  <si>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</si>
  <si>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</si>
  <si>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</si>
  <si>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</si>
  <si>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</si>
  <si>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</si>
  <si>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</si>
  <si>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</si>
  <si>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</si>
  <si>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</si>
  <si>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</si>
  <si>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</si>
  <si>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</si>
  <si>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</si>
  <si>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</si>
  <si>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</si>
  <si>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</si>
  <si>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</si>
  <si>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</si>
  <si>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</si>
  <si>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</si>
  <si>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</si>
  <si>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</si>
  <si>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</si>
  <si>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</si>
  <si>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</si>
  <si>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</si>
  <si>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</si>
  <si>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</si>
  <si>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</si>
  <si>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</si>
  <si>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</si>
  <si>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</si>
  <si>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</si>
  <si>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</si>
  <si>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</si>
  <si>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</si>
  <si>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</si>
  <si>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</si>
  <si>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</si>
  <si>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</si>
  <si>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</si>
  <si>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</si>
  <si>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</si>
  <si>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</si>
  <si>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</si>
  <si>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</si>
  <si>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</si>
  <si>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</si>
  <si>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</si>
  <si>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</si>
  <si>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</si>
  <si>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</si>
  <si>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</si>
  <si>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</si>
  <si>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</si>
  <si>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</si>
  <si>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</si>
  <si>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</si>
  <si>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</si>
  <si>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</si>
  <si>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</si>
  <si>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</si>
  <si>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</si>
  <si>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</si>
  <si>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</si>
  <si>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</si>
  <si>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</si>
  <si>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</si>
  <si>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</si>
  <si>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</si>
  <si>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</si>
  <si>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</si>
  <si>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</si>
  <si>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</si>
  <si>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</si>
  <si>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</si>
  <si>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</si>
  <si>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</si>
  <si>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</si>
  <si>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</si>
  <si>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</si>
  <si>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</si>
  <si>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</si>
  <si>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</si>
  <si>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</si>
  <si>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</si>
  <si>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</si>
  <si>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</si>
  <si>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</si>
  <si>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</si>
  <si>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</si>
  <si>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</si>
  <si>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</si>
  <si>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</si>
  <si>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</si>
  <si>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</si>
  <si>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</si>
  <si>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</si>
  <si>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</si>
  <si>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</si>
  <si>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</si>
  <si>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</si>
  <si>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</si>
  <si>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</si>
  <si>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</si>
  <si>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</si>
  <si>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</si>
  <si>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</si>
  <si>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</si>
  <si>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</si>
  <si>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</si>
  <si>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</si>
  <si>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</si>
  <si>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</si>
  <si>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</si>
  <si>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</si>
  <si>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</si>
  <si>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</si>
  <si>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</si>
  <si>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</si>
  <si>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</si>
  <si>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</si>
  <si>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</si>
  <si>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</si>
  <si>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</si>
  <si>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</si>
  <si>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</si>
  <si>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</si>
  <si>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</si>
  <si>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</si>
  <si>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</si>
  <si>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</si>
  <si>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</si>
  <si>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</si>
  <si>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</si>
  <si>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</si>
  <si>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</si>
  <si>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</si>
  <si>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</si>
  <si>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</si>
  <si>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</si>
  <si>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</si>
  <si>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</si>
  <si>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</si>
  <si>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</si>
  <si>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</si>
  <si>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</si>
  <si>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</si>
  <si>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</si>
  <si>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</si>
  <si>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</si>
  <si>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</si>
  <si>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</si>
  <si>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</si>
  <si>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</si>
  <si>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</si>
  <si>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</si>
  <si>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</si>
  <si>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</si>
  <si>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</si>
  <si>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</si>
  <si>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</si>
  <si>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</si>
  <si>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</si>
  <si>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</si>
  <si>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</si>
  <si>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</si>
  <si>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</si>
  <si>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</si>
  <si>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</si>
  <si>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</si>
  <si>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</si>
  <si>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</si>
  <si>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</si>
  <si>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</si>
  <si>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</si>
  <si>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</si>
  <si>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</si>
  <si>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</si>
  <si>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</si>
  <si>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</si>
  <si>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</si>
  <si>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</si>
  <si>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</si>
  <si>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</si>
  <si>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</si>
  <si>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</si>
  <si>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</si>
  <si>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</si>
  <si>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</si>
  <si>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</si>
  <si>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</si>
  <si>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</si>
  <si>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</si>
  <si>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</si>
  <si>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</si>
  <si>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</si>
  <si>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</si>
  <si>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</si>
  <si>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</si>
  <si>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</si>
  <si>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</si>
  <si>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</si>
  <si>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</si>
  <si>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</si>
  <si>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</si>
  <si>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</si>
  <si>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</si>
  <si>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</si>
  <si>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</si>
  <si>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</si>
  <si>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</si>
  <si>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</si>
  <si>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</si>
  <si>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</si>
  <si>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</si>
  <si>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</si>
  <si>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</si>
  <si>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</si>
  <si>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</si>
  <si>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</si>
  <si>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</si>
  <si>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</si>
  <si>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</si>
  <si>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</si>
  <si>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</si>
  <si>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</si>
  <si>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</si>
  <si>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</si>
  <si>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</si>
  <si>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</si>
  <si>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</si>
  <si>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</si>
  <si>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</si>
  <si>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</si>
  <si>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</si>
  <si>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</si>
  <si>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</si>
  <si>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</si>
  <si>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</si>
  <si>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</si>
  <si>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</si>
  <si>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</si>
  <si>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</si>
  <si>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</si>
  <si>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</si>
  <si>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</si>
  <si>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</si>
  <si>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</si>
  <si>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</si>
  <si>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</si>
  <si>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</si>
  <si>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</si>
  <si>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</si>
  <si>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</si>
  <si>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</si>
  <si>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</si>
  <si>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</si>
  <si>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</si>
  <si>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</si>
  <si>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</si>
  <si>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</si>
  <si>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</si>
  <si>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</si>
  <si>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</si>
  <si>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</si>
  <si>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</si>
  <si>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</si>
  <si>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</si>
  <si>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</si>
  <si>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</si>
  <si>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</si>
  <si>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</si>
  <si>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</si>
  <si>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</si>
  <si>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</si>
  <si>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</si>
  <si>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</si>
  <si>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</si>
  <si>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</si>
  <si>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</si>
  <si>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</si>
  <si>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</si>
  <si>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</si>
  <si>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</si>
  <si>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</si>
  <si>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</si>
  <si>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</si>
  <si>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</si>
  <si>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</si>
  <si>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</si>
  <si>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</si>
  <si>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</si>
  <si>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</si>
  <si>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</si>
  <si>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</si>
  <si>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</si>
  <si>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</si>
  <si>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</si>
  <si>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</si>
  <si>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</si>
  <si>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</si>
  <si>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</si>
  <si>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</si>
  <si>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</si>
  <si>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</si>
  <si>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</si>
  <si>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</si>
  <si>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</si>
  <si>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</si>
  <si>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</si>
  <si>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</si>
  <si>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</si>
  <si>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</si>
  <si>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</si>
  <si>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</si>
  <si>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</si>
  <si>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</si>
  <si>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</si>
  <si>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</si>
  <si>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</si>
  <si>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</si>
  <si>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</si>
  <si>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</si>
  <si>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</si>
  <si>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</si>
  <si>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</si>
  <si>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</si>
  <si>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</si>
  <si>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</si>
  <si>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</si>
  <si>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</si>
  <si>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</si>
  <si>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</si>
  <si>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</si>
  <si>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</si>
  <si>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</si>
  <si>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</si>
  <si>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</si>
  <si>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</si>
  <si>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</si>
  <si>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</si>
  <si>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</si>
  <si>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</si>
  <si>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</si>
  <si>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</si>
  <si>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</si>
  <si>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</si>
  <si>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</si>
  <si>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</si>
  <si>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</si>
  <si>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</si>
  <si>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</si>
  <si>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</si>
  <si>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</si>
  <si>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</si>
  <si>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</si>
  <si>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</si>
  <si>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</si>
  <si>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</si>
  <si>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</si>
  <si>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</si>
  <si>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</si>
  <si>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</si>
  <si>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</si>
  <si>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</si>
  <si>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</si>
  <si>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</si>
  <si>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</si>
  <si>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</si>
  <si>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</si>
  <si>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</si>
  <si>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</si>
  <si>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</si>
  <si>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</si>
  <si>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</si>
  <si>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</si>
  <si>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</si>
  <si>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</si>
  <si>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</si>
  <si>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</si>
  <si>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</si>
  <si>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</si>
  <si>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</si>
  <si>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</si>
  <si>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</si>
  <si>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</si>
  <si>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</si>
  <si>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</si>
  <si>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</si>
  <si>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</si>
  <si>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</si>
  <si>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</si>
  <si>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</si>
  <si>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</si>
  <si>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</si>
  <si>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</si>
  <si>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</si>
  <si>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</si>
  <si>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</si>
  <si>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</si>
  <si>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</si>
  <si>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</si>
  <si>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</si>
  <si>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</si>
  <si>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</si>
  <si>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</si>
  <si>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</si>
  <si>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</si>
  <si>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</si>
  <si>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</si>
  <si>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</si>
  <si>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</si>
  <si>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</si>
  <si>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</si>
  <si>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</si>
  <si>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</si>
  <si>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</si>
  <si>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</si>
  <si>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</si>
  <si>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</si>
  <si>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</si>
  <si>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</si>
  <si>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</si>
  <si>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</si>
  <si>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</si>
  <si>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</si>
  <si>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</si>
  <si>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</si>
  <si>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</si>
  <si>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</si>
  <si>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</si>
  <si>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</si>
  <si>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</si>
  <si>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</si>
  <si>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</si>
  <si>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</si>
  <si>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</si>
  <si>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</si>
  <si>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</si>
  <si>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</si>
  <si>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</si>
  <si>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</si>
  <si>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</si>
  <si>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</si>
  <si>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</si>
  <si>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</si>
  <si>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</si>
  <si>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</si>
  <si>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</si>
  <si>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</si>
  <si>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</si>
  <si>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</si>
  <si>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</si>
  <si>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</si>
  <si>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</si>
  <si>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</si>
  <si>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</si>
  <si>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</si>
  <si>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</si>
  <si>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</si>
  <si>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</si>
  <si>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</si>
  <si>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</si>
  <si>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</si>
  <si>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</si>
  <si>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</si>
  <si>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</si>
  <si>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</si>
  <si>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</si>
  <si>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</si>
  <si>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</si>
  <si>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</si>
  <si>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</si>
  <si>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</si>
  <si>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</si>
  <si>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</si>
  <si>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</si>
  <si>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</si>
  <si>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</si>
  <si>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</si>
  <si>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</si>
  <si>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</si>
  <si>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</si>
  <si>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</si>
  <si>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</si>
  <si>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</si>
  <si>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</si>
  <si>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</si>
  <si>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</si>
  <si>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</si>
  <si>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</si>
  <si>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</si>
  <si>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</si>
  <si>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</si>
  <si>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</si>
  <si>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</si>
  <si>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</si>
  <si>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</si>
  <si>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</si>
  <si>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</si>
  <si>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</si>
  <si>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</si>
  <si>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</si>
  <si>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</si>
  <si>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</si>
  <si>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</si>
  <si>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</si>
  <si>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</si>
  <si>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</si>
  <si>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</si>
  <si>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</si>
  <si>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</si>
  <si>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</si>
  <si>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</si>
  <si>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</si>
  <si>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</si>
  <si>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</si>
  <si>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</si>
  <si>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</si>
  <si>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</si>
  <si>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</si>
  <si>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</si>
  <si>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</si>
  <si>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</si>
  <si>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</si>
  <si>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</si>
  <si>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</si>
  <si>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</si>
  <si>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</si>
  <si>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</si>
  <si>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</si>
  <si>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</si>
  <si>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</si>
  <si>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</si>
  <si>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</si>
  <si>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</si>
  <si>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</si>
  <si>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</si>
  <si>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</si>
  <si>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</si>
  <si>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</si>
  <si>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</si>
  <si>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</si>
  <si>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</si>
  <si>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</si>
  <si>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</si>
  <si>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</si>
  <si>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</si>
  <si>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</si>
  <si>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</si>
  <si>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</si>
  <si>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</si>
  <si>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</si>
  <si>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</si>
  <si>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</si>
  <si>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</si>
  <si>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</si>
  <si>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</si>
  <si>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</si>
  <si>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</si>
  <si>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</si>
  <si>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</si>
  <si>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</si>
  <si>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</si>
  <si>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</si>
  <si>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</si>
  <si>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</si>
  <si>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</si>
  <si>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</si>
  <si>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</si>
  <si>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</si>
  <si>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</si>
  <si>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</si>
  <si>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</si>
  <si>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</si>
  <si>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</si>
  <si>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</si>
  <si>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</si>
  <si>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</si>
  <si>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</si>
  <si>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</si>
  <si>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</si>
  <si>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</si>
  <si>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</si>
  <si>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</si>
  <si>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</si>
  <si>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</si>
  <si>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</si>
  <si>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</si>
  <si>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</si>
  <si>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</si>
  <si>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</si>
  <si>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</si>
  <si>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</si>
  <si>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</si>
  <si>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</si>
  <si>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</si>
  <si>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</si>
  <si>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</si>
  <si>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</si>
  <si>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</si>
  <si>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</si>
  <si>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</si>
  <si>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</si>
  <si>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</si>
  <si>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</si>
  <si>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</si>
  <si>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</si>
  <si>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</si>
  <si>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</si>
  <si>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</si>
  <si>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</si>
  <si>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</si>
  <si>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</si>
  <si>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</si>
  <si>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</si>
  <si>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</si>
  <si>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</si>
  <si>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</si>
  <si>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</si>
  <si>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</si>
  <si>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</si>
  <si>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</si>
  <si>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</si>
  <si>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</si>
  <si>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</si>
  <si>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</si>
  <si>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</si>
  <si>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</si>
  <si>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</si>
  <si>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</si>
  <si>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</si>
  <si>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</si>
  <si>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</si>
  <si>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</si>
  <si>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</si>
  <si>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</si>
  <si>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</si>
  <si>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</si>
  <si>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</si>
  <si>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</si>
  <si>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</si>
  <si>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</si>
  <si>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</si>
  <si>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</si>
  <si>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</si>
  <si>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</si>
  <si>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</si>
  <si>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</si>
  <si>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</si>
  <si>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</si>
  <si>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</si>
  <si>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</si>
  <si>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</si>
  <si>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</si>
  <si>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</si>
  <si>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</si>
  <si>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</si>
  <si>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</si>
  <si>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</si>
  <si>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</si>
  <si>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</si>
  <si>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</si>
  <si>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</si>
  <si>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</si>
  <si>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</si>
  <si>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</si>
  <si>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</si>
  <si>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</si>
  <si>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</si>
  <si>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</si>
  <si>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</si>
  <si>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</si>
  <si>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</si>
  <si>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</si>
  <si>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</si>
  <si>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</si>
  <si>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</si>
  <si>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</si>
  <si>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</si>
  <si>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</si>
  <si>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</si>
  <si>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</si>
  <si>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</si>
  <si>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</si>
  <si>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</si>
  <si>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</si>
  <si>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</si>
  <si>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</si>
  <si>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</si>
  <si>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</si>
  <si>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</si>
  <si>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</si>
  <si>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</si>
  <si>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</si>
  <si>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</si>
  <si>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</si>
  <si>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</si>
  <si>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</si>
  <si>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</si>
  <si>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</si>
  <si>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</si>
  <si>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</si>
  <si>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</si>
  <si>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</si>
  <si>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</si>
  <si>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</si>
  <si>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</si>
  <si>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</si>
  <si>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</si>
  <si>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</si>
  <si>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</si>
  <si>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</si>
  <si>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</si>
  <si>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</si>
  <si>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</si>
  <si>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</si>
  <si>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</si>
  <si>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</si>
  <si>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</si>
  <si>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</si>
  <si>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</si>
  <si>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</si>
  <si>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</si>
  <si>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</si>
  <si>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</si>
  <si>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</si>
  <si>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</si>
  <si>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</si>
  <si>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</si>
  <si>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</si>
  <si>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</si>
  <si>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</si>
  <si>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</si>
  <si>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</si>
  <si>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</si>
  <si>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</si>
  <si>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</si>
  <si>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</si>
  <si>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</si>
  <si>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</si>
  <si>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</si>
  <si>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</si>
  <si>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</si>
  <si>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</si>
  <si>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</si>
  <si>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</si>
  <si>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</si>
  <si>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</si>
  <si>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</si>
  <si>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</si>
  <si>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</si>
  <si>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</si>
  <si>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</si>
  <si>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</si>
  <si>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</si>
  <si>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</si>
  <si>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</si>
  <si>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</si>
  <si>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</si>
  <si>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</si>
  <si>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</si>
  <si>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</si>
  <si>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</si>
  <si>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</si>
  <si>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</si>
  <si>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</si>
  <si>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</si>
  <si>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</si>
  <si>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</si>
  <si>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</si>
  <si>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</si>
  <si>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</si>
  <si>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</si>
  <si>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</si>
  <si>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</si>
  <si>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</si>
  <si>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</si>
  <si>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</si>
  <si>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</si>
  <si>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</si>
  <si>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</si>
  <si>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</si>
  <si>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</si>
  <si>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</si>
  <si>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</si>
  <si>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</si>
  <si>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</si>
  <si>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</si>
  <si>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</si>
  <si>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</si>
  <si>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</si>
  <si>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</si>
  <si>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</si>
  <si>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</si>
  <si>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</si>
  <si>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</si>
  <si>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</si>
  <si>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</si>
  <si>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</si>
  <si>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</si>
  <si>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</si>
  <si>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</si>
  <si>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</si>
  <si>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</si>
  <si>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</si>
  <si>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</si>
  <si>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</si>
  <si>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</si>
  <si>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</si>
  <si>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</si>
  <si>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</si>
  <si>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</si>
  <si>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</si>
  <si>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</si>
  <si>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</si>
  <si>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</si>
  <si>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</si>
  <si>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</si>
  <si>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</si>
  <si>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</si>
  <si>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</si>
  <si>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</si>
  <si>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</si>
  <si>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</si>
  <si>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</si>
  <si>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</si>
  <si>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</si>
  <si>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</si>
  <si>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</si>
  <si>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</si>
  <si>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</si>
  <si>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</si>
  <si>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</si>
  <si>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</si>
  <si>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</si>
  <si>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</si>
  <si>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</si>
  <si>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</si>
  <si>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</si>
  <si>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</si>
  <si>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</si>
  <si>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</si>
  <si>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</si>
  <si>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</si>
  <si>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</si>
  <si>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</si>
  <si>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</si>
  <si>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</si>
  <si>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</si>
  <si>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</si>
  <si>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</si>
  <si>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</si>
  <si>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</si>
  <si>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</si>
  <si>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</si>
  <si>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</si>
  <si>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</si>
  <si>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</si>
  <si>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</si>
  <si>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</si>
  <si>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</si>
  <si>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</si>
  <si>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</si>
  <si>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</si>
  <si>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</si>
  <si>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</si>
  <si>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</si>
  <si>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</si>
  <si>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</si>
  <si>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</si>
  <si>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</si>
  <si>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</si>
  <si>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</si>
  <si>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</si>
  <si>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</si>
  <si>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</si>
  <si>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</si>
  <si>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</si>
  <si>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</si>
  <si>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</si>
  <si>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</si>
  <si>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</si>
  <si>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</si>
  <si>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</si>
  <si>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</si>
  <si>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</si>
  <si>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</si>
  <si>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</si>
  <si>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</si>
  <si>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</si>
  <si>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</si>
  <si>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</si>
  <si>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</si>
  <si>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</si>
  <si>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</si>
  <si>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</si>
  <si>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</si>
  <si>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</si>
  <si>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</si>
  <si>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</si>
  <si>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</si>
  <si>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</si>
  <si>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</si>
  <si>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</si>
  <si>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</si>
  <si>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</si>
  <si>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</si>
  <si>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</si>
  <si>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</si>
  <si>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</si>
  <si>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</si>
  <si>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</si>
  <si>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</si>
  <si>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</si>
  <si>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</si>
  <si>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</si>
  <si>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</si>
  <si>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</si>
  <si>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</si>
  <si>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</si>
  <si>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</si>
  <si>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</si>
  <si>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</si>
  <si>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</si>
  <si>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</si>
  <si>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</si>
  <si>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</si>
  <si>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</si>
  <si>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</si>
  <si>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</si>
  <si>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</si>
  <si>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</si>
  <si>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</si>
  <si>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</si>
  <si>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</si>
  <si>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</si>
  <si>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</si>
  <si>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</si>
  <si>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</si>
  <si>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</si>
  <si>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</si>
  <si>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</si>
  <si>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</si>
  <si>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</si>
  <si>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</si>
  <si>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</si>
  <si>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</si>
  <si>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</si>
  <si>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</si>
  <si>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</si>
  <si>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</si>
  <si>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</si>
  <si>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</si>
  <si>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</si>
  <si>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</si>
  <si>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</si>
  <si>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</si>
  <si>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</si>
  <si>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</si>
  <si>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</si>
  <si>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</si>
  <si>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</si>
  <si>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</si>
  <si>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</si>
  <si>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</si>
  <si>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</si>
  <si>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</si>
  <si>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</si>
  <si>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</si>
  <si>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</si>
  <si>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</si>
  <si>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</si>
  <si>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</si>
  <si>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</si>
  <si>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</si>
  <si>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</si>
  <si>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</si>
  <si>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</si>
  <si>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</si>
  <si>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</si>
  <si>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</si>
  <si>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</si>
  <si>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</si>
  <si>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</si>
  <si>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</si>
  <si>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</si>
  <si>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</si>
  <si>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</si>
  <si>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</si>
  <si>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</si>
  <si>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</si>
  <si>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</si>
  <si>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</si>
  <si>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</si>
  <si>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</si>
  <si>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</si>
  <si>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</si>
  <si>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</si>
  <si>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</si>
  <si>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</si>
  <si>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</si>
  <si>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</si>
  <si>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</si>
  <si>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</si>
  <si>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</si>
  <si>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</si>
  <si>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</si>
  <si>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</si>
  <si>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</si>
  <si>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</si>
  <si>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</si>
  <si>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</si>
  <si>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</si>
  <si>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</si>
  <si>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</si>
  <si>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</si>
  <si>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</si>
  <si>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</si>
  <si>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</si>
  <si>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</si>
  <si>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</si>
  <si>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</si>
  <si>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</si>
  <si>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</si>
  <si>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</si>
  <si>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</si>
  <si>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</si>
  <si>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</si>
  <si>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</si>
  <si>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</si>
  <si>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</si>
  <si>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</si>
  <si>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</si>
  <si>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</si>
  <si>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</si>
  <si>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</si>
  <si>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</si>
  <si>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</si>
  <si>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</si>
  <si>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</si>
  <si>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</si>
  <si>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</si>
  <si>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</si>
  <si>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</si>
  <si>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</si>
  <si>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</si>
  <si>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</si>
  <si>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</si>
  <si>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</si>
  <si>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</si>
  <si>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</si>
  <si>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</si>
  <si>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</si>
  <si>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</si>
  <si>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</si>
  <si>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</si>
  <si>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</si>
  <si>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</si>
  <si>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</si>
  <si>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</si>
  <si>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</si>
  <si>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</si>
  <si>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</si>
  <si>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</si>
  <si>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</si>
  <si>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</si>
  <si>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</si>
  <si>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</si>
  <si>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</si>
  <si>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</si>
  <si>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</si>
  <si>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</si>
  <si>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</si>
  <si>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</si>
  <si>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</si>
  <si>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</si>
  <si>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</si>
  <si>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</si>
  <si>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</si>
  <si>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</si>
  <si>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</si>
  <si>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</si>
  <si>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</si>
  <si>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</si>
  <si>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</si>
  <si>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</si>
  <si>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</si>
  <si>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</si>
  <si>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</si>
  <si>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</si>
  <si>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</si>
  <si>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</si>
  <si>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</si>
  <si>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</si>
  <si>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</si>
  <si>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</si>
  <si>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</si>
  <si>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</si>
  <si>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</si>
  <si>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</si>
  <si>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</si>
  <si>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</si>
  <si>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</si>
  <si>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</si>
  <si>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</si>
  <si>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</si>
  <si>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</si>
  <si>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</si>
  <si>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</si>
  <si>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</si>
  <si>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</si>
  <si>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</si>
  <si>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</si>
  <si>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</si>
  <si>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</si>
  <si>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</si>
  <si>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</si>
  <si>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</si>
  <si>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</si>
  <si>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</si>
  <si>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</si>
  <si>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</si>
  <si>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</si>
  <si>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</si>
  <si>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</si>
  <si>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</si>
  <si>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</si>
  <si>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</si>
  <si>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</si>
  <si>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</si>
  <si>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</si>
  <si>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</si>
  <si>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</si>
  <si>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</si>
  <si>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</si>
  <si>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</si>
  <si>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</si>
  <si>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</si>
  <si>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</si>
  <si>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</si>
  <si>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</si>
  <si>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</si>
  <si>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</si>
  <si>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</si>
  <si>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</si>
  <si>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</si>
  <si>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</si>
  <si>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</si>
  <si>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</si>
  <si>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</si>
  <si>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</si>
  <si>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</si>
  <si>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</si>
  <si>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</si>
  <si>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</si>
  <si>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</si>
  <si>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</si>
  <si>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</si>
  <si>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</si>
  <si>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</si>
  <si>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</si>
  <si>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</si>
  <si>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</si>
  <si>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</si>
  <si>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</si>
  <si>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</si>
  <si>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</si>
  <si>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</si>
  <si>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</si>
  <si>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</si>
  <si>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</si>
  <si>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</si>
  <si>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</si>
  <si>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</si>
  <si>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</si>
  <si>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</si>
  <si>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</si>
  <si>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</si>
  <si>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</si>
  <si>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</si>
  <si>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</si>
  <si>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</si>
  <si>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</si>
  <si>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</si>
  <si>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</si>
  <si>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</si>
  <si>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</si>
  <si>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</si>
  <si>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</si>
  <si>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</si>
  <si>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</si>
  <si>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</si>
  <si>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</si>
  <si>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</si>
  <si>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</si>
  <si>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</si>
  <si>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</si>
  <si>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</si>
  <si>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</si>
  <si>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</si>
  <si>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</si>
  <si>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</si>
  <si>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</si>
  <si>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</si>
  <si>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</si>
  <si>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</si>
  <si>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</si>
  <si>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</si>
  <si>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</si>
  <si>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</si>
  <si>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</si>
  <si>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</si>
  <si>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</si>
  <si>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</si>
  <si>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</si>
  <si>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</si>
  <si>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</si>
  <si>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</si>
  <si>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</si>
  <si>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</si>
  <si>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</si>
  <si>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</si>
  <si>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</si>
  <si>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</si>
  <si>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</si>
  <si>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</si>
  <si>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</si>
  <si>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</si>
  <si>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</si>
  <si>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</si>
  <si>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</si>
  <si>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</si>
  <si>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</si>
  <si>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</si>
  <si>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</si>
  <si>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</si>
  <si>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</si>
  <si>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</si>
  <si>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</si>
  <si>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</si>
  <si>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</si>
  <si>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</si>
  <si>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</si>
  <si>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</si>
  <si>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</si>
  <si>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</si>
  <si>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</si>
  <si>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</si>
  <si>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</si>
  <si>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</si>
  <si>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</si>
  <si>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</si>
  <si>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</si>
  <si>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</si>
  <si>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</si>
  <si>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</si>
  <si>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</si>
  <si>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</si>
  <si>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</si>
  <si>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</si>
  <si>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</si>
  <si>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</si>
  <si>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</si>
  <si>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</si>
  <si>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</si>
  <si>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</si>
  <si>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</si>
  <si>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</si>
  <si>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</si>
  <si>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</si>
  <si>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</si>
  <si>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</si>
  <si>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</si>
  <si>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</si>
  <si>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</si>
  <si>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</si>
  <si>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</si>
  <si>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</si>
  <si>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</si>
  <si>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</si>
  <si>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</si>
  <si>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</si>
  <si>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</si>
  <si>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</si>
  <si>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</si>
  <si>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</si>
  <si>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</si>
  <si>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</si>
  <si>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</si>
  <si>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</si>
  <si>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</si>
  <si>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</si>
  <si>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</si>
  <si>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</si>
  <si>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</si>
  <si>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</si>
  <si>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</si>
  <si>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</si>
  <si>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</si>
  <si>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</si>
  <si>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</si>
  <si>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</si>
  <si>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</si>
  <si>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</si>
  <si>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</si>
  <si>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</si>
  <si>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</si>
  <si>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</si>
  <si>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</si>
  <si>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</si>
  <si>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</si>
  <si>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</si>
  <si>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</si>
  <si>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</si>
  <si>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</si>
  <si>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</si>
  <si>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</si>
  <si>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</si>
  <si>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</si>
  <si>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</si>
  <si>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</si>
  <si>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</si>
  <si>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</si>
  <si>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</si>
  <si>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</si>
  <si>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</si>
  <si>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</si>
  <si>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</si>
  <si>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</si>
  <si>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</si>
  <si>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</si>
  <si>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</si>
  <si>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</si>
  <si>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</si>
  <si>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</si>
  <si>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</si>
  <si>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</si>
  <si>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</si>
  <si>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</si>
  <si>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</si>
  <si>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</si>
  <si>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</si>
  <si>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</si>
  <si>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</si>
  <si>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</si>
  <si>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</si>
  <si>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</si>
  <si>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</si>
  <si>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</si>
  <si>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</si>
  <si>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</si>
  <si>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</si>
  <si>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</si>
  <si>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</si>
  <si>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</si>
  <si>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</si>
  <si>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</si>
  <si>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</si>
  <si>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</si>
  <si>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</si>
  <si>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</si>
  <si>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</si>
  <si>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</si>
  <si>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</si>
  <si>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</si>
  <si>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</si>
  <si>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</si>
  <si>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</si>
  <si>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</si>
  <si>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</si>
  <si>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</si>
  <si>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</si>
  <si>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</si>
  <si>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</si>
  <si>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</si>
  <si>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</si>
  <si>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</si>
  <si>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</si>
  <si>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</si>
  <si>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</si>
  <si>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</si>
  <si>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</si>
  <si>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</si>
  <si>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</si>
  <si>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</si>
  <si>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</si>
  <si>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</si>
  <si>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</si>
  <si>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</si>
  <si>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</si>
  <si>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</si>
  <si>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</si>
  <si>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</si>
  <si>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</si>
  <si>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</si>
  <si>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</si>
  <si>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</si>
  <si>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</si>
  <si>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</si>
  <si>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</si>
  <si>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</si>
  <si>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</si>
  <si>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</si>
  <si>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</si>
  <si>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</si>
  <si>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</si>
  <si>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</si>
  <si>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</si>
  <si>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</si>
  <si>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</si>
  <si>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</si>
  <si>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</si>
  <si>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</si>
  <si>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</si>
  <si>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</si>
  <si>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</si>
  <si>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</si>
  <si>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</si>
  <si>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</si>
  <si>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</si>
  <si>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</si>
  <si>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</si>
  <si>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</si>
  <si>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</si>
  <si>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</si>
  <si>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</si>
  <si>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</si>
  <si>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</si>
  <si>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</si>
  <si>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</si>
  <si>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</si>
  <si>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</si>
  <si>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</si>
  <si>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</si>
  <si>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</si>
  <si>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</si>
  <si>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</si>
  <si>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</si>
  <si>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</si>
  <si>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</si>
  <si>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</si>
  <si>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</si>
  <si>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</si>
  <si>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</si>
  <si>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</si>
  <si>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</si>
  <si>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</si>
  <si>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</si>
  <si>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</si>
  <si>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</si>
  <si>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</si>
  <si>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</si>
  <si>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</si>
  <si>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</si>
  <si>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</si>
  <si>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</si>
  <si>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</si>
  <si>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</si>
  <si>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</si>
  <si>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</si>
  <si>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</si>
  <si>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</si>
  <si>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</si>
  <si>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</si>
  <si>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</si>
  <si>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</si>
  <si>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</si>
  <si>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</si>
  <si>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</si>
  <si>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</si>
  <si>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</si>
  <si>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</si>
  <si>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</si>
  <si>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</si>
  <si>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</si>
  <si>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</si>
  <si>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</si>
  <si>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</si>
  <si>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</si>
  <si>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</si>
  <si>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</si>
  <si>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</si>
  <si>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</si>
  <si>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</si>
  <si>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</si>
  <si>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</si>
  <si>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</si>
  <si>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</si>
  <si>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</si>
  <si>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</si>
  <si>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</si>
  <si>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</si>
  <si>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</si>
  <si>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</si>
  <si>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</si>
  <si>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</si>
  <si>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</si>
  <si>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</si>
  <si>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</si>
  <si>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</si>
  <si>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</si>
  <si>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</si>
  <si>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</si>
  <si>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</si>
  <si>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</si>
  <si>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</si>
  <si>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</si>
  <si>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</si>
  <si>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</si>
  <si>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</si>
  <si>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</si>
  <si>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</si>
  <si>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</si>
  <si>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</si>
  <si>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</si>
  <si>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</si>
  <si>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</si>
  <si>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</si>
  <si>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</si>
  <si>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</si>
  <si>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</si>
  <si>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</si>
  <si>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</si>
  <si>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</si>
  <si>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</si>
  <si>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</si>
  <si>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</si>
  <si>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</si>
  <si>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</si>
  <si>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</si>
  <si>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</si>
  <si>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</si>
  <si>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</si>
  <si>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</si>
  <si>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</si>
  <si>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</si>
  <si>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</si>
  <si>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</si>
  <si>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</si>
  <si>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</si>
  <si>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</si>
  <si>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</si>
  <si>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</si>
  <si>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</si>
  <si>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</si>
  <si>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</si>
  <si>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</si>
  <si>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</si>
  <si>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</si>
  <si>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</si>
  <si>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</si>
  <si>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</si>
  <si>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</si>
  <si>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</si>
  <si>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</si>
  <si>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</si>
  <si>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</si>
  <si>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</si>
  <si>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</si>
  <si>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</si>
  <si>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</si>
  <si>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</si>
  <si>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</si>
  <si>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</si>
  <si>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</si>
  <si>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</si>
  <si>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</si>
  <si>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</si>
  <si>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</si>
  <si>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</si>
  <si>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</si>
  <si>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</si>
  <si>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</si>
  <si>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</si>
  <si>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</si>
  <si>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</si>
  <si>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</si>
  <si>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</si>
  <si>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</si>
  <si>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</si>
  <si>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</si>
  <si>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</si>
  <si>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</si>
  <si>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</si>
  <si>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</si>
  <si>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</si>
  <si>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</si>
  <si>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</si>
  <si>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</si>
  <si>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</si>
  <si>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</si>
  <si>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</si>
  <si>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</si>
  <si>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</si>
  <si>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</si>
  <si>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</si>
  <si>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</si>
  <si>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</si>
  <si>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</si>
  <si>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</si>
  <si>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</si>
  <si>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</si>
  <si>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</si>
  <si>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</si>
  <si>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</si>
  <si>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</si>
  <si>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</si>
  <si>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</si>
  <si>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</si>
  <si>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</si>
  <si>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</si>
  <si>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</si>
  <si>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</si>
  <si>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</si>
  <si>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</si>
  <si>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</si>
  <si>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</si>
  <si>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</si>
  <si>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</si>
  <si>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</si>
  <si>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</si>
  <si>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</si>
  <si>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</si>
  <si>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</si>
  <si>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</si>
  <si>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</si>
  <si>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</si>
  <si>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</si>
  <si>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</si>
  <si>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</si>
  <si>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</si>
  <si>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</si>
  <si>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</si>
  <si>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</si>
  <si>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</si>
  <si>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</si>
  <si>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</si>
  <si>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</si>
  <si>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</si>
  <si>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</si>
  <si>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</si>
  <si>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</si>
  <si>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</si>
  <si>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</si>
  <si>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</si>
  <si>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</si>
  <si>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</si>
  <si>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</si>
  <si>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</si>
  <si>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</si>
  <si>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</si>
  <si>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</si>
  <si>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</si>
  <si>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</si>
  <si>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</si>
  <si>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</si>
  <si>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</si>
  <si>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</si>
  <si>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</si>
  <si>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</si>
  <si>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</si>
  <si>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</si>
  <si>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</si>
  <si>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</si>
  <si>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</si>
  <si>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</si>
  <si>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</si>
  <si>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</si>
  <si>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</si>
  <si>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</si>
  <si>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</si>
  <si>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</si>
  <si>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</si>
  <si>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</si>
  <si>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</si>
  <si>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</si>
  <si>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</si>
  <si>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</si>
  <si>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</si>
  <si>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</si>
  <si>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</si>
  <si>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</si>
  <si>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</si>
  <si>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</si>
  <si>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</si>
  <si>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</si>
  <si>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</si>
  <si>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</si>
  <si>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</si>
  <si>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</si>
  <si>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</si>
  <si>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</si>
  <si>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</si>
  <si>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</si>
  <si>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</si>
  <si>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</si>
  <si>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</si>
  <si>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</si>
  <si>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</si>
  <si>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</si>
  <si>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</si>
  <si>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</si>
  <si>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</si>
  <si>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</si>
  <si>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</si>
  <si>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</si>
  <si>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</si>
  <si>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</si>
  <si>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</si>
  <si>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</si>
  <si>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</si>
  <si>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</si>
  <si>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</si>
  <si>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</si>
  <si>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</si>
  <si>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</si>
  <si>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</si>
  <si>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</si>
  <si>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</si>
  <si>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</si>
  <si>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</si>
  <si>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</si>
  <si>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</si>
  <si>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</si>
  <si>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</si>
  <si>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</si>
  <si>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</si>
  <si>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</si>
  <si>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</si>
  <si>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</si>
  <si>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</si>
  <si>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</si>
  <si>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</si>
  <si>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</si>
  <si>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</si>
  <si>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</si>
  <si>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</si>
  <si>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</si>
  <si>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</si>
  <si>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</si>
  <si>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</si>
  <si>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</si>
  <si>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</si>
  <si>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</si>
  <si>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</si>
  <si>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</si>
  <si>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</si>
  <si>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</si>
  <si>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</si>
  <si>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</si>
  <si>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</si>
  <si>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</si>
  <si>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</si>
  <si>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</si>
  <si>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</si>
  <si>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</si>
  <si>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</si>
  <si>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</si>
  <si>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</si>
  <si>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</si>
  <si>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</si>
  <si>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</si>
  <si>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</si>
  <si>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</si>
  <si>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</si>
  <si>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</si>
  <si>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</si>
  <si>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</si>
  <si>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</si>
  <si>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</si>
  <si>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</si>
  <si>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</si>
  <si>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</si>
  <si>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</si>
  <si>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</si>
  <si>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</si>
  <si>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</si>
  <si>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</si>
  <si>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</si>
  <si>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</si>
  <si>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</si>
  <si>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</si>
  <si>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</si>
  <si>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</si>
  <si>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</si>
  <si>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</si>
  <si>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</si>
  <si>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</si>
  <si>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</si>
  <si>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</si>
  <si>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</si>
  <si>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</si>
  <si>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</si>
  <si>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</si>
  <si>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</si>
  <si>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</si>
  <si>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</si>
  <si>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</si>
  <si>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</si>
  <si>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</si>
  <si>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</si>
  <si>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</si>
  <si>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</si>
  <si>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</si>
  <si>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</si>
  <si>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</si>
  <si>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</si>
  <si>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</si>
  <si>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</si>
  <si>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</si>
  <si>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</si>
  <si>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</si>
  <si>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</si>
  <si>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</si>
  <si>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</si>
  <si>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</si>
  <si>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</si>
  <si>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</si>
  <si>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</si>
  <si>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</si>
  <si>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</si>
  <si>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</si>
  <si>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</si>
  <si>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</si>
  <si>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</si>
  <si>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</si>
  <si>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</si>
  <si>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</si>
  <si>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</si>
  <si>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</si>
  <si>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</si>
  <si>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</si>
  <si>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</si>
  <si>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</si>
  <si>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</si>
  <si>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</si>
  <si>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</si>
  <si>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</si>
  <si>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</si>
  <si>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</si>
  <si>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</si>
  <si>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</si>
  <si>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</si>
  <si>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</si>
  <si>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</si>
  <si>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</si>
  <si>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</si>
  <si>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</si>
  <si>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</si>
  <si>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</si>
  <si>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</si>
  <si>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</si>
  <si>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</si>
  <si>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</si>
  <si>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</si>
  <si>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</si>
  <si>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</si>
  <si>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</si>
  <si>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</si>
  <si>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</si>
  <si>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</si>
  <si>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</si>
  <si>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</si>
  <si>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</si>
  <si>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</si>
  <si>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</si>
  <si>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</si>
  <si>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</si>
  <si>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</si>
  <si>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</si>
  <si>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</si>
  <si>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</si>
  <si>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</si>
  <si>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</si>
  <si>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</si>
  <si>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</si>
  <si>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</si>
  <si>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</si>
  <si>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</si>
  <si>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</si>
  <si>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</si>
  <si>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</si>
  <si>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</si>
  <si>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</si>
  <si>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</si>
  <si>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</si>
  <si>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</si>
  <si>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</si>
  <si>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</si>
  <si>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</si>
  <si>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</si>
  <si>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</si>
  <si>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</si>
  <si>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</si>
  <si>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</si>
  <si>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</si>
  <si>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</si>
  <si>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</si>
  <si>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</si>
  <si>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</si>
  <si>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</si>
  <si>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</si>
  <si>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</si>
  <si>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</si>
  <si>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</si>
  <si>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</si>
  <si>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</si>
  <si>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</si>
  <si>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</si>
  <si>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</si>
  <si>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</si>
  <si>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</si>
  <si>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</si>
  <si>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</si>
  <si>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</si>
  <si>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</si>
  <si>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</si>
  <si>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</si>
  <si>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</si>
  <si>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</si>
  <si>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</si>
  <si>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</si>
  <si>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</si>
  <si>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</si>
  <si>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</si>
  <si>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</si>
  <si>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</si>
  <si>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</si>
  <si>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</si>
  <si>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</si>
  <si>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</si>
  <si>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</si>
  <si>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</si>
  <si>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</si>
  <si>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</si>
  <si>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</si>
  <si>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</si>
  <si>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</si>
  <si>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</si>
  <si>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</si>
  <si>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</si>
  <si>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</si>
  <si>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</si>
  <si>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</si>
  <si>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</si>
  <si>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</si>
  <si>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</si>
  <si>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</si>
  <si>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</si>
  <si>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</si>
  <si>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</si>
  <si>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</si>
  <si>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</si>
  <si>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</si>
  <si>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</si>
  <si>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</si>
  <si>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</si>
  <si>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</si>
  <si>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</si>
  <si>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</si>
  <si>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</si>
  <si>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</si>
  <si>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</si>
  <si>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</si>
  <si>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</si>
  <si>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</si>
  <si>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</si>
  <si>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</si>
  <si>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</si>
  <si>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</si>
  <si>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</si>
  <si>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</si>
  <si>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</si>
  <si>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</si>
  <si>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</si>
  <si>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</si>
  <si>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</si>
  <si>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</si>
  <si>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</si>
  <si>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</si>
  <si>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</si>
  <si>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</si>
  <si>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</si>
  <si>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</si>
  <si>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</si>
  <si>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</si>
  <si>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</si>
  <si>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</si>
  <si>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</si>
  <si>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</si>
  <si>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</si>
  <si>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</si>
  <si>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</si>
  <si>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</si>
  <si>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</si>
  <si>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</si>
  <si>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</si>
  <si>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</si>
  <si>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</si>
  <si>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</si>
  <si>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</si>
  <si>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</si>
  <si>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</si>
  <si>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</si>
  <si>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</si>
  <si>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</si>
  <si>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</si>
  <si>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</si>
  <si>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</si>
  <si>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</si>
  <si>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</si>
  <si>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</si>
  <si>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</si>
  <si>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</si>
  <si>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</si>
  <si>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</si>
  <si>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</si>
  <si>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</si>
  <si>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</si>
  <si>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</si>
  <si>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</si>
  <si>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</si>
  <si>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</si>
  <si>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</si>
  <si>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</si>
  <si>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</si>
  <si>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</si>
  <si>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</si>
  <si>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</si>
  <si>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</si>
  <si>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</si>
  <si>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</si>
  <si>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</si>
  <si>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</si>
  <si>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</si>
  <si>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</si>
  <si>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</si>
  <si>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</si>
  <si>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</si>
  <si>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</si>
  <si>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</si>
  <si>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</si>
  <si>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</si>
  <si>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</si>
  <si>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</si>
  <si>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</si>
  <si>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</si>
  <si>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</si>
  <si>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</si>
  <si>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</si>
  <si>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</si>
  <si>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</si>
  <si>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</si>
  <si>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</si>
  <si>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</si>
  <si>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</si>
  <si>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</si>
  <si>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</si>
  <si>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</si>
  <si>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</si>
  <si>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</si>
  <si>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</si>
  <si>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</si>
  <si>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</si>
  <si>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</si>
  <si>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</si>
  <si>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</si>
  <si>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</si>
  <si>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</si>
  <si>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</si>
  <si>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</si>
  <si>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</si>
  <si>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</si>
  <si>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</si>
  <si>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</si>
  <si>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</si>
  <si>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</si>
  <si>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</si>
  <si>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</si>
  <si>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</si>
  <si>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</si>
  <si>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</si>
  <si>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</si>
  <si>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</si>
  <si>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</si>
  <si>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</si>
  <si>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</si>
  <si>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</si>
  <si>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</si>
  <si>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</si>
  <si>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</si>
  <si>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</si>
  <si>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</si>
  <si>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</si>
  <si>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</si>
  <si>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</si>
  <si>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</si>
  <si>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</si>
  <si>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</si>
  <si>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</si>
  <si>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</si>
  <si>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</si>
  <si>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</si>
  <si>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</si>
  <si>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</si>
  <si>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</si>
  <si>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</si>
  <si>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</si>
  <si>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</si>
  <si>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</si>
  <si>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</si>
  <si>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</si>
  <si>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</si>
  <si>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</si>
  <si>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</si>
  <si>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</si>
  <si>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</si>
  <si>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</si>
  <si>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</si>
  <si>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</si>
  <si>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</si>
  <si>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</si>
  <si>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</si>
  <si>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</si>
  <si>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</si>
  <si>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</si>
  <si>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</si>
  <si>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</si>
  <si>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</si>
  <si>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</si>
  <si>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</si>
  <si>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</si>
  <si>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</si>
  <si>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</si>
  <si>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</si>
  <si>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</si>
  <si>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</si>
  <si>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</si>
  <si>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</si>
  <si>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</si>
  <si>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</si>
  <si>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</si>
  <si>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</si>
  <si>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</si>
  <si>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</si>
  <si>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</si>
  <si>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</si>
  <si>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</si>
  <si>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</si>
  <si>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</si>
  <si>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</si>
  <si>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</si>
  <si>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</si>
  <si>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</si>
  <si>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</si>
  <si>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</si>
  <si>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</si>
  <si>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</si>
  <si>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</si>
  <si>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</si>
  <si>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</si>
  <si>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</si>
  <si>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</si>
  <si>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</si>
  <si>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</si>
  <si>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</si>
  <si>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</si>
  <si>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</si>
  <si>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</si>
  <si>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</si>
  <si>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</si>
  <si>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</si>
  <si>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</si>
  <si>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</si>
  <si>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</si>
  <si>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</si>
  <si>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</si>
  <si>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</si>
  <si>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</si>
  <si>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</si>
  <si>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</si>
  <si>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</si>
  <si>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</si>
  <si>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</si>
  <si>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</si>
  <si>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</si>
  <si>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</si>
  <si>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</si>
  <si>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</si>
  <si>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</si>
  <si>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</si>
  <si>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</si>
  <si>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</si>
  <si>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</si>
  <si>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</si>
  <si>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</si>
  <si>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</si>
  <si>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</si>
  <si>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</si>
  <si>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</si>
  <si>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</si>
  <si>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</si>
  <si>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</si>
  <si>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</si>
  <si>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</si>
  <si>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</si>
  <si>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</si>
  <si>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</si>
  <si>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</si>
  <si>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</si>
  <si>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</si>
  <si>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</si>
  <si>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</si>
  <si>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</si>
  <si>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</si>
  <si>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</si>
  <si>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</si>
  <si>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</si>
  <si>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</si>
  <si>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</si>
  <si>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</si>
  <si>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</si>
  <si>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</si>
  <si>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</si>
  <si>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</si>
  <si>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</si>
  <si>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</si>
  <si>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</si>
  <si>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</si>
  <si>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</si>
  <si>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</si>
  <si>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</si>
  <si>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</si>
  <si>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</si>
  <si>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</si>
  <si>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</si>
  <si>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</si>
  <si>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</si>
  <si>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</si>
  <si>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</si>
  <si>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</si>
  <si>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</si>
  <si>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</si>
  <si>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</si>
  <si>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</si>
  <si>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</si>
  <si>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</si>
  <si>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</si>
  <si>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</si>
  <si>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</si>
  <si>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</si>
  <si>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</si>
  <si>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</si>
  <si>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</si>
  <si>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</si>
  <si>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</si>
  <si>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</si>
  <si>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</si>
  <si>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</si>
  <si>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</si>
  <si>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</si>
  <si>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</si>
  <si>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</si>
  <si>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</si>
  <si>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</si>
  <si>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</si>
  <si>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</si>
  <si>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</si>
  <si>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</si>
  <si>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</si>
  <si>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</si>
  <si>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</si>
  <si>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</si>
  <si>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</si>
  <si>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</si>
  <si>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</si>
  <si>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</si>
  <si>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</si>
  <si>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</si>
  <si>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</si>
  <si>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</si>
  <si>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</si>
  <si>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</si>
  <si>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</si>
  <si>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</si>
  <si>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</si>
  <si>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</si>
  <si>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</si>
  <si>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</si>
  <si>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</si>
  <si>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</si>
  <si>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</si>
  <si>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</si>
  <si>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</si>
  <si>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</si>
  <si>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</si>
  <si>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</si>
  <si>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</si>
  <si>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</si>
  <si>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</si>
  <si>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</si>
  <si>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</si>
  <si>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</si>
  <si>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</si>
  <si>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</si>
  <si>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</si>
  <si>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</si>
  <si>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</si>
  <si>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</si>
  <si>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</si>
  <si>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</si>
  <si>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</si>
  <si>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</si>
  <si>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</si>
  <si>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</si>
  <si>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</si>
  <si>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</si>
  <si>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</si>
  <si>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</si>
  <si>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</si>
  <si>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</si>
  <si>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</si>
  <si>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</si>
  <si>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</si>
  <si>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</si>
  <si>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</si>
  <si>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</si>
  <si>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</si>
  <si>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</si>
  <si>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</si>
  <si>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</si>
  <si>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</si>
  <si>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</si>
  <si>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</si>
  <si>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</si>
  <si>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</si>
  <si>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</si>
  <si>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</si>
  <si>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</si>
  <si>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</si>
  <si>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</si>
  <si>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</si>
  <si>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</si>
  <si>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</si>
  <si>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</si>
  <si>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</si>
  <si>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</si>
  <si>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</si>
  <si>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</si>
  <si>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</si>
  <si>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</si>
  <si>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</si>
  <si>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</si>
  <si>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</si>
  <si>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</si>
  <si>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</si>
  <si>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</si>
  <si>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</si>
  <si>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</si>
  <si>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</si>
  <si>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</si>
  <si>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</si>
  <si>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</si>
  <si>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</si>
  <si>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</si>
  <si>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</si>
  <si>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</si>
  <si>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</si>
  <si>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</si>
  <si>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</si>
  <si>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</si>
  <si>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</si>
  <si>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</si>
  <si>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</si>
  <si>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</si>
  <si>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</si>
  <si>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</si>
  <si>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</si>
  <si>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</si>
  <si>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</si>
  <si>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</si>
  <si>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</si>
  <si>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</si>
  <si>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</si>
  <si>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</si>
  <si>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</si>
  <si>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</si>
  <si>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</si>
  <si>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</si>
  <si>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</si>
  <si>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</si>
  <si>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</si>
  <si>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</si>
  <si>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</si>
  <si>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</si>
  <si>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</si>
  <si>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</si>
  <si>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</si>
  <si>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</si>
  <si>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</si>
  <si>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</si>
  <si>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</si>
  <si>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</si>
  <si>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</si>
  <si>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</si>
  <si>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</si>
  <si>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</si>
  <si>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</si>
  <si>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</si>
  <si>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</si>
  <si>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</si>
  <si>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</si>
  <si>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</si>
  <si>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</si>
  <si>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</si>
  <si>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</si>
  <si>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</si>
  <si>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</si>
  <si>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</si>
  <si>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</si>
  <si>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</si>
  <si>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</si>
  <si>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</si>
  <si>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</si>
  <si>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</si>
  <si>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</si>
  <si>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</si>
  <si>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</si>
  <si>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</si>
  <si>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</si>
  <si>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</si>
  <si>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</si>
  <si>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</si>
  <si>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</si>
  <si>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</si>
  <si>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</si>
  <si>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</si>
  <si>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</si>
  <si>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</si>
  <si>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</si>
  <si>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</si>
  <si>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</si>
  <si>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</si>
  <si>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</si>
  <si>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</si>
  <si>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</si>
  <si>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</si>
  <si>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</si>
  <si>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</si>
  <si>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</si>
  <si>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</si>
  <si>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</si>
  <si>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</si>
  <si>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</si>
  <si>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</si>
  <si>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</si>
  <si>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</si>
  <si>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</si>
  <si>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</si>
  <si>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</si>
  <si>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</si>
  <si>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</si>
  <si>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</si>
  <si>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</si>
  <si>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</si>
  <si>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</si>
  <si>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</si>
  <si>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</si>
  <si>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</si>
  <si>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</si>
  <si>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</si>
  <si>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</si>
  <si>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</si>
  <si>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</si>
  <si>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</si>
  <si>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</si>
  <si>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</si>
  <si>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</si>
  <si>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</si>
  <si>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</si>
  <si>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</si>
  <si>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</si>
  <si>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</si>
  <si>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</si>
  <si>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</si>
  <si>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</si>
  <si>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</si>
  <si>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</si>
  <si>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</si>
  <si>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</si>
  <si>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</si>
  <si>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</si>
  <si>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</si>
  <si>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</si>
  <si>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</si>
  <si>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</si>
  <si>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</si>
  <si>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</si>
  <si>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</si>
  <si>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</si>
  <si>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</si>
  <si>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</si>
  <si>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</si>
  <si>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</si>
  <si>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</si>
  <si>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</si>
  <si>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</si>
  <si>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</si>
  <si>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</si>
  <si>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</si>
  <si>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</si>
  <si>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</si>
  <si>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</si>
  <si>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</si>
  <si>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</si>
  <si>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</si>
  <si>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</si>
  <si>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</si>
  <si>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</si>
  <si>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</si>
  <si>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</si>
  <si>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</si>
  <si>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</si>
  <si>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</si>
  <si>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</si>
  <si>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</si>
  <si>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</si>
  <si>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</si>
  <si>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</si>
  <si>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</si>
  <si>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</si>
  <si>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</si>
  <si>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</si>
  <si>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</si>
  <si>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</si>
  <si>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</si>
  <si>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</si>
  <si>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</si>
  <si>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</si>
  <si>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</si>
  <si>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</si>
  <si>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</si>
  <si>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</si>
  <si>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</si>
  <si>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</si>
  <si>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</si>
  <si>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</si>
  <si>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</si>
  <si>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</si>
  <si>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</si>
  <si>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</si>
  <si>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</si>
  <si>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</si>
  <si>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</si>
  <si>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</si>
  <si>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</si>
  <si>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</si>
  <si>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</si>
  <si>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</si>
  <si>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</si>
  <si>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</si>
  <si>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</si>
  <si>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</si>
  <si>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</si>
  <si>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</si>
  <si>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</si>
  <si>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</si>
  <si>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</si>
  <si>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</si>
  <si>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</si>
  <si>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</si>
  <si>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</si>
  <si>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</si>
  <si>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</si>
  <si>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</si>
  <si>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</si>
  <si>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</si>
  <si>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</si>
  <si>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</si>
  <si>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</si>
  <si>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</si>
  <si>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</si>
  <si>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</si>
  <si>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</si>
  <si>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</si>
  <si>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</si>
  <si>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</si>
  <si>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</si>
  <si>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</si>
  <si>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</si>
  <si>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</si>
  <si>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</si>
  <si>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</si>
  <si>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</si>
  <si>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</si>
  <si>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</si>
  <si>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</si>
  <si>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</si>
  <si>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</si>
  <si>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</si>
  <si>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</si>
  <si>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</si>
  <si>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</si>
  <si>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</si>
  <si>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</si>
  <si>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</si>
  <si>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</si>
  <si>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</si>
  <si>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</si>
  <si>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</si>
  <si>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</si>
  <si>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</si>
  <si>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</si>
  <si>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</si>
  <si>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</si>
  <si>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</si>
  <si>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</si>
  <si>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</si>
  <si>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</si>
  <si>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</si>
  <si>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</si>
  <si>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</si>
  <si>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</si>
  <si>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</si>
  <si>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</si>
  <si>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</si>
  <si>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</si>
  <si>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</si>
  <si>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</si>
  <si>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</si>
  <si>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</si>
  <si>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</si>
  <si>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</si>
  <si>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</si>
  <si>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</si>
  <si>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</si>
  <si>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</si>
  <si>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</si>
  <si>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</si>
  <si>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</si>
  <si>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</si>
  <si>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</si>
  <si>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</si>
  <si>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</si>
  <si>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</si>
  <si>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</si>
  <si>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</si>
  <si>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</si>
  <si>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</si>
  <si>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</si>
  <si>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</si>
  <si>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</si>
  <si>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</si>
  <si>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</si>
  <si>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</si>
  <si>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</si>
  <si>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</si>
  <si>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</si>
  <si>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</si>
  <si>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</si>
  <si>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</si>
  <si>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</si>
  <si>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</si>
  <si>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</si>
  <si>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</si>
  <si>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</si>
  <si>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</si>
  <si>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</si>
  <si>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</si>
  <si>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</si>
  <si>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</si>
  <si>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</si>
  <si>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</si>
  <si>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</si>
  <si>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</si>
  <si>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</si>
  <si>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</si>
  <si>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</si>
  <si>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</si>
  <si>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</si>
  <si>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</si>
  <si>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</si>
  <si>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</si>
  <si>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</si>
  <si>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</si>
  <si>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</si>
  <si>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</si>
  <si>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</si>
  <si>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</si>
  <si>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</si>
  <si>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</si>
  <si>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</si>
  <si>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</si>
  <si>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</si>
  <si>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</si>
  <si>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</si>
  <si>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</si>
  <si>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</si>
  <si>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</si>
  <si>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</si>
  <si>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</si>
  <si>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</si>
  <si>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</si>
  <si>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</si>
  <si>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</si>
  <si>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</si>
  <si>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</si>
  <si>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</si>
  <si>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</si>
  <si>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</si>
  <si>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</si>
  <si>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</si>
  <si>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</si>
  <si>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</si>
  <si>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</si>
  <si>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</si>
  <si>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</si>
  <si>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</si>
  <si>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</si>
  <si>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</si>
  <si>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</si>
  <si>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</si>
  <si>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</si>
  <si>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</si>
  <si>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</si>
  <si>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</si>
  <si>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</si>
  <si>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</si>
  <si>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</si>
  <si>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</si>
  <si>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</si>
  <si>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</si>
  <si>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</si>
  <si>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</si>
  <si>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</si>
  <si>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</si>
  <si>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</si>
  <si>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</si>
  <si>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</si>
  <si>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</si>
  <si>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</si>
  <si>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</si>
  <si>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</si>
  <si>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</si>
  <si>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</si>
  <si>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</si>
  <si>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</si>
  <si>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</si>
  <si>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</si>
  <si>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</si>
  <si>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</si>
  <si>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</si>
  <si>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</si>
  <si>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</si>
  <si>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</si>
  <si>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</si>
  <si>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</si>
  <si>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</si>
  <si>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</si>
  <si>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</si>
  <si>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</si>
  <si>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</si>
  <si>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</si>
  <si>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</si>
  <si>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</si>
  <si>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</si>
  <si>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</si>
  <si>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</si>
  <si>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</si>
  <si>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</si>
  <si>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</si>
  <si>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</si>
  <si>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</si>
  <si>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</si>
  <si>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</si>
  <si>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</si>
  <si>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</si>
  <si>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</si>
  <si>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</si>
  <si>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</si>
  <si>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</si>
  <si>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</si>
  <si>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</si>
  <si>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</si>
  <si>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</si>
  <si>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</si>
  <si>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</si>
  <si>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</si>
  <si>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</si>
  <si>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</si>
  <si>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</si>
  <si>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</si>
  <si>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</si>
  <si>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</si>
  <si>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</si>
  <si>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</si>
  <si>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</si>
  <si>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</si>
  <si>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</si>
  <si>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</si>
  <si>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</si>
  <si>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</si>
  <si>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</si>
  <si>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</si>
  <si>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</si>
  <si>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</si>
  <si>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</si>
  <si>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</si>
  <si>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</si>
  <si>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</si>
  <si>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</si>
  <si>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</si>
  <si>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</si>
  <si>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</si>
  <si>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</si>
  <si>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</si>
  <si>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</si>
  <si>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</si>
  <si>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</si>
  <si>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</si>
  <si>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</si>
  <si>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</si>
  <si>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</si>
  <si>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</si>
  <si>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</si>
  <si>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</si>
  <si>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</si>
  <si>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</si>
  <si>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</si>
  <si>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</si>
  <si>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</si>
  <si>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</si>
  <si>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</si>
  <si>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</si>
  <si>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</si>
  <si>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</si>
  <si>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</si>
  <si>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</si>
  <si>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</si>
  <si>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</si>
  <si>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</si>
  <si>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</si>
  <si>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</si>
  <si>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</si>
  <si>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</si>
  <si>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</si>
  <si>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</si>
  <si>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</si>
  <si>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</si>
  <si>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</si>
  <si>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</si>
  <si>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</si>
  <si>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</si>
  <si>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</si>
  <si>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</si>
  <si>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</si>
  <si>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</si>
  <si>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</si>
  <si>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</si>
  <si>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</si>
  <si>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</si>
  <si>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</si>
  <si>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</si>
  <si>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</si>
  <si>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</si>
  <si>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</si>
  <si>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</si>
  <si>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</si>
  <si>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</si>
  <si>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</si>
  <si>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</si>
  <si>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</si>
  <si>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</si>
  <si>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</si>
  <si>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</si>
  <si>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</si>
  <si>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</si>
  <si>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</si>
  <si>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</si>
  <si>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</si>
  <si>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</si>
  <si>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</si>
  <si>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</si>
  <si>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</si>
  <si>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</si>
  <si>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</si>
  <si>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</si>
  <si>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</si>
  <si>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</si>
  <si>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</si>
  <si>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</si>
  <si>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</si>
  <si>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</si>
  <si>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</si>
  <si>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</si>
  <si>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</si>
  <si>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</si>
  <si>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</si>
  <si>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</si>
  <si>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</si>
  <si>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</si>
  <si>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</si>
  <si>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</si>
  <si>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</si>
  <si>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</si>
  <si>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</si>
  <si>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</si>
  <si>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</si>
  <si>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</si>
  <si>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</si>
  <si>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</si>
  <si>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</si>
  <si>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</si>
  <si>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</si>
  <si>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</si>
  <si>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</si>
  <si>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</si>
  <si>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</si>
  <si>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</si>
  <si>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</si>
  <si>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</si>
  <si>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</si>
  <si>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</si>
  <si>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</si>
  <si>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</si>
  <si>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</si>
  <si>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</si>
  <si>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</si>
  <si>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</si>
  <si>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</si>
  <si>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</si>
  <si>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</si>
  <si>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</si>
  <si>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</si>
  <si>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</si>
  <si>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</si>
  <si>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</si>
  <si>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</si>
  <si>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</si>
  <si>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</si>
  <si>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</si>
  <si>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</si>
  <si>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</si>
  <si>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</si>
  <si>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</si>
  <si>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</si>
  <si>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</si>
  <si>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</si>
  <si>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</si>
  <si>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</si>
  <si>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</si>
  <si>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</si>
  <si>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</si>
  <si>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</si>
  <si>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</si>
  <si>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</si>
  <si>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</si>
  <si>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</si>
  <si>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</si>
  <si>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</si>
  <si>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</si>
  <si>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</si>
  <si>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</si>
  <si>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</si>
  <si>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</si>
  <si>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</si>
  <si>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</si>
  <si>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</si>
  <si>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</si>
  <si>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</si>
  <si>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</si>
  <si>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</si>
  <si>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</si>
  <si>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</si>
  <si>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</si>
  <si>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</si>
  <si>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</si>
  <si>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</si>
  <si>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</si>
  <si>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</si>
  <si>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</si>
  <si>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</si>
  <si>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</si>
  <si>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</si>
  <si>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</si>
  <si>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</si>
  <si>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</si>
  <si>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</si>
  <si>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</si>
  <si>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</si>
  <si>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</si>
  <si>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</si>
  <si>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</si>
  <si>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</si>
  <si>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</si>
  <si>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</si>
  <si>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</si>
  <si>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</si>
  <si>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</si>
  <si>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</si>
  <si>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</si>
  <si>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</si>
  <si>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</si>
  <si>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</si>
  <si>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</si>
  <si>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</si>
  <si>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</si>
  <si>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</si>
  <si>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</si>
  <si>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</si>
  <si>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</si>
  <si>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</si>
  <si>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</si>
  <si>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</si>
  <si>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</si>
  <si>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</si>
  <si>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</si>
  <si>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</si>
  <si>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</si>
  <si>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</si>
  <si>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</si>
  <si>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</si>
  <si>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</si>
  <si>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</si>
  <si>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</si>
  <si>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</si>
  <si>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</si>
  <si>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</si>
  <si>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</si>
  <si>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</si>
  <si>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</si>
  <si>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</si>
  <si>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</si>
  <si>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</si>
  <si>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</si>
  <si>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</si>
  <si>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</si>
  <si>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</si>
  <si>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</si>
  <si>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</si>
  <si>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</si>
  <si>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</si>
  <si>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</si>
  <si>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</si>
  <si>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</si>
  <si>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</si>
  <si>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</si>
  <si>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</si>
  <si>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</si>
  <si>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</si>
  <si>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</si>
  <si>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</si>
  <si>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</si>
  <si>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</si>
  <si>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</si>
  <si>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</si>
  <si>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</si>
  <si>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</si>
  <si>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</si>
  <si>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</si>
  <si>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</si>
  <si>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</si>
  <si>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</si>
  <si>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</si>
  <si>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</si>
  <si>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</si>
  <si>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</si>
  <si>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</si>
  <si>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</si>
  <si>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</si>
  <si>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</si>
  <si>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</si>
  <si>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</si>
  <si>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</si>
  <si>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</si>
  <si>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</si>
  <si>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</si>
  <si>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</si>
  <si>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</si>
  <si>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</si>
  <si>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</si>
  <si>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</si>
  <si>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</si>
  <si>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</si>
  <si>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</si>
  <si>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</si>
  <si>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</si>
  <si>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</si>
  <si>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</si>
  <si>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</si>
  <si>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</si>
  <si>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</si>
  <si>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</si>
  <si>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</si>
  <si>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</si>
  <si>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</si>
  <si>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</si>
  <si>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</si>
  <si>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</si>
  <si>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</si>
  <si>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</si>
  <si>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</si>
  <si>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</si>
  <si>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</si>
  <si>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</si>
  <si>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</si>
  <si>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</si>
  <si>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</si>
  <si>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</si>
  <si>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</si>
  <si>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</si>
  <si>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</si>
  <si>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</si>
  <si>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</si>
  <si>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</si>
  <si>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</si>
  <si>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</si>
  <si>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</si>
  <si>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</si>
  <si>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</si>
  <si>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</si>
  <si>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</si>
  <si>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</si>
  <si>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</si>
  <si>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</si>
  <si>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</si>
  <si>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</si>
  <si>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</si>
  <si>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</si>
  <si>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</si>
  <si>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</si>
  <si>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</si>
  <si>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</si>
  <si>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</si>
  <si>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</si>
  <si>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</si>
  <si>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</si>
  <si>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</si>
  <si>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</si>
  <si>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</si>
  <si>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</si>
  <si>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</si>
  <si>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</si>
  <si>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</si>
  <si>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</si>
  <si>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</si>
  <si>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</si>
  <si>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</si>
  <si>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</si>
  <si>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</si>
  <si>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</si>
  <si>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</si>
  <si>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</si>
  <si>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</si>
  <si>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</si>
  <si>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</si>
  <si>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</si>
  <si>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</si>
  <si>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</si>
  <si>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</si>
  <si>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</si>
  <si>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</si>
  <si>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</si>
  <si>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</si>
  <si>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</si>
  <si>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</si>
  <si>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</si>
  <si>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</si>
  <si>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</si>
  <si>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</si>
  <si>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</si>
  <si>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</si>
  <si>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</si>
  <si>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</si>
  <si>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</si>
  <si>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</si>
  <si>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</si>
  <si>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</si>
  <si>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</si>
  <si>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</si>
  <si>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</si>
  <si>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</si>
  <si>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</si>
  <si>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</si>
  <si>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</si>
  <si>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</si>
  <si>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</si>
  <si>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</si>
  <si>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</si>
  <si>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</si>
  <si>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</si>
  <si>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</si>
  <si>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</si>
  <si>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</si>
  <si>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</si>
  <si>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</si>
  <si>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</si>
  <si>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</si>
  <si>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</si>
  <si>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</si>
  <si>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</si>
  <si>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</si>
  <si>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</si>
  <si>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</si>
  <si>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</si>
  <si>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</si>
  <si>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</si>
  <si>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</si>
  <si>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</si>
  <si>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</si>
  <si>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</si>
  <si>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</si>
  <si>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</si>
  <si>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</si>
  <si>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</si>
  <si>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</si>
  <si>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</si>
  <si>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</si>
  <si>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</si>
  <si>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</si>
  <si>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</si>
  <si>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</si>
  <si>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</si>
  <si>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</si>
  <si>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</si>
  <si>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</si>
  <si>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</si>
  <si>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</si>
  <si>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</si>
  <si>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</si>
  <si>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</si>
  <si>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</si>
  <si>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</si>
  <si>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</si>
  <si>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</si>
  <si>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</si>
  <si>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</si>
  <si>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</si>
  <si>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</si>
  <si>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</si>
  <si>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</si>
  <si>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</si>
  <si>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</si>
  <si>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</si>
  <si>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</si>
  <si>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</si>
  <si>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</si>
  <si>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</si>
  <si>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</si>
  <si>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</si>
  <si>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</si>
  <si>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</si>
  <si>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</si>
  <si>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</si>
  <si>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</si>
  <si>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</si>
  <si>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</si>
  <si>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</si>
  <si>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</si>
  <si>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</si>
  <si>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</si>
  <si>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</si>
  <si>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</si>
  <si>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</si>
  <si>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</si>
  <si>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</si>
  <si>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</si>
  <si>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</si>
  <si>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</si>
  <si>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</si>
  <si>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</si>
  <si>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</si>
  <si>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</si>
  <si>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</si>
  <si>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</si>
  <si>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</si>
  <si>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</si>
  <si>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</si>
  <si>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</si>
  <si>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</si>
  <si>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</si>
  <si>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</si>
  <si>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</si>
  <si>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</si>
  <si>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</si>
  <si>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</si>
  <si>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</si>
  <si>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</si>
  <si>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</si>
  <si>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</si>
  <si>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</si>
  <si>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</si>
  <si>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</si>
  <si>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</si>
  <si>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</si>
  <si>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</si>
  <si>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</si>
  <si>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</si>
  <si>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</si>
  <si>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</si>
  <si>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</si>
  <si>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</si>
  <si>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</si>
  <si>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</si>
  <si>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</si>
  <si>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</si>
  <si>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</si>
  <si>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</si>
  <si>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</si>
  <si>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</si>
  <si>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</si>
  <si>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</si>
  <si>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</si>
  <si>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</si>
  <si>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</si>
  <si>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</si>
  <si>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</si>
  <si>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</si>
  <si>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</si>
  <si>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</si>
  <si>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</si>
  <si>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</si>
  <si>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</si>
  <si>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</si>
  <si>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</si>
  <si>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</si>
  <si>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</si>
  <si>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</si>
  <si>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</si>
  <si>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</si>
  <si>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</si>
  <si>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</si>
  <si>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</si>
  <si>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</si>
  <si>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</si>
  <si>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</si>
  <si>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</si>
  <si>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</si>
  <si>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</si>
  <si>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</si>
  <si>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</si>
  <si>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</si>
  <si>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</si>
  <si>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</si>
  <si>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</si>
  <si>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</si>
  <si>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</si>
  <si>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</si>
  <si>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</si>
  <si>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</si>
  <si>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</si>
  <si>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</si>
  <si>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</si>
  <si>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</si>
  <si>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</si>
  <si>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</si>
  <si>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</si>
  <si>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</si>
  <si>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</si>
  <si>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</si>
  <si>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</si>
  <si>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</si>
  <si>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</si>
  <si>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</si>
  <si>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</si>
  <si>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</si>
  <si>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</si>
  <si>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</si>
  <si>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</si>
  <si>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</si>
  <si>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</si>
  <si>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</si>
  <si>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</si>
  <si>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</si>
  <si>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</si>
  <si>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</si>
  <si>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</si>
  <si>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</si>
  <si>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</si>
  <si>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</si>
  <si>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</si>
  <si>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</si>
  <si>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</si>
  <si>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</si>
  <si>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</si>
  <si>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</si>
  <si>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</si>
  <si>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</si>
  <si>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</si>
  <si>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</si>
  <si>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</si>
  <si>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</si>
  <si>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</si>
  <si>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</si>
  <si>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</si>
  <si>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</si>
  <si>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</si>
  <si>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</si>
  <si>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</si>
  <si>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</si>
  <si>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</si>
  <si>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</si>
  <si>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</si>
  <si>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</si>
  <si>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</si>
  <si>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</si>
  <si>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</si>
  <si>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</si>
  <si>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</si>
  <si>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</si>
  <si>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</si>
  <si>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</si>
  <si>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</si>
  <si>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</si>
  <si>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</si>
  <si>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</si>
  <si>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</si>
  <si>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</si>
  <si>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</si>
  <si>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</si>
  <si>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</si>
  <si>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</si>
  <si>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</si>
  <si>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</si>
  <si>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</si>
  <si>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</si>
  <si>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</si>
  <si>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</si>
  <si>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</si>
  <si>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</si>
  <si>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</si>
  <si>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</si>
  <si>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</si>
  <si>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</si>
  <si>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</si>
  <si>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</si>
  <si>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</si>
  <si>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</si>
  <si>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</si>
  <si>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</si>
  <si>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</si>
  <si>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</si>
  <si>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</si>
  <si>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</si>
  <si>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</si>
  <si>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</si>
  <si>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</si>
  <si>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</si>
  <si>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</si>
  <si>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</si>
  <si>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</si>
  <si>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</si>
  <si>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</si>
  <si>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</si>
  <si>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</si>
  <si>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</si>
  <si>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</si>
  <si>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</si>
  <si>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</si>
  <si>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</si>
  <si>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</si>
  <si>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</si>
  <si>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</si>
  <si>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</si>
  <si>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</si>
  <si>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</si>
  <si>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</si>
  <si>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</si>
  <si>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</si>
  <si>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</si>
  <si>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</si>
  <si>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</si>
  <si>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</si>
  <si>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</si>
  <si>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</si>
  <si>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</si>
  <si>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</si>
  <si>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</si>
  <si>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</si>
  <si>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</si>
  <si>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</si>
  <si>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</si>
  <si>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</si>
  <si>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</si>
  <si>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</si>
  <si>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</si>
  <si>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</si>
  <si>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</si>
  <si>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</si>
  <si>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</si>
  <si>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</si>
  <si>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</si>
  <si>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</si>
  <si>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</si>
  <si>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</si>
  <si>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</si>
  <si>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</si>
  <si>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</si>
  <si>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</si>
  <si>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</si>
  <si>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</si>
  <si>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</si>
  <si>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</si>
  <si>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</si>
  <si>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</si>
  <si>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</si>
  <si>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</si>
  <si>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</si>
  <si>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</si>
  <si>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</si>
  <si>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</si>
  <si>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</si>
  <si>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</si>
  <si>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</si>
  <si>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</si>
  <si>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</si>
  <si>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</si>
  <si>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</si>
  <si>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</si>
  <si>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</si>
  <si>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</si>
  <si>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</si>
  <si>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</si>
  <si>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</si>
  <si>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</si>
  <si>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</si>
  <si>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</si>
  <si>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</si>
  <si>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</si>
  <si>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</si>
  <si>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</si>
  <si>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</si>
  <si>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</si>
  <si>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</si>
  <si>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</si>
  <si>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</si>
  <si>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</si>
  <si>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</si>
  <si>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</si>
  <si>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</si>
  <si>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</si>
  <si>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</si>
  <si>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</si>
  <si>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</si>
  <si>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</si>
  <si>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</si>
  <si>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</si>
  <si>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</si>
  <si>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</si>
  <si>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</si>
  <si>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</si>
  <si>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</si>
  <si>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</si>
  <si>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</si>
  <si>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</si>
  <si>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</si>
  <si>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</si>
  <si>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</si>
  <si>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</si>
  <si>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</si>
  <si>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</si>
  <si>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</si>
  <si>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</si>
  <si>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</si>
  <si>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</si>
  <si>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</si>
  <si>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</si>
  <si>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</si>
  <si>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</si>
  <si>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</si>
  <si>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</si>
  <si>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</si>
  <si>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</si>
  <si>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</si>
  <si>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</si>
  <si>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</si>
  <si>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</si>
  <si>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</si>
  <si>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</si>
  <si>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</si>
  <si>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</si>
  <si>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</si>
  <si>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</si>
  <si>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</si>
  <si>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</si>
  <si>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</si>
  <si>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</si>
  <si>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</si>
  <si>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</si>
  <si>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</si>
  <si>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</si>
  <si>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</si>
  <si>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</si>
  <si>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</si>
  <si>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</si>
  <si>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</si>
  <si>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</si>
  <si>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</si>
  <si>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</si>
  <si>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</si>
  <si>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</si>
  <si>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</si>
  <si>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</si>
  <si>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</si>
  <si>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</si>
  <si>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</si>
  <si>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</si>
  <si>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</si>
  <si>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</si>
  <si>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</si>
  <si>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</si>
  <si>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</si>
  <si>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</si>
  <si>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</si>
  <si>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</si>
  <si>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</si>
  <si>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</si>
  <si>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</si>
  <si>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</si>
  <si>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</si>
  <si>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</si>
  <si>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</si>
  <si>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</si>
  <si>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</si>
  <si>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</si>
  <si>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</si>
  <si>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</si>
  <si>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</si>
  <si>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</si>
  <si>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</si>
  <si>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</si>
  <si>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</si>
  <si>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</si>
  <si>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</si>
  <si>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</si>
  <si>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</si>
  <si>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</si>
  <si>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</si>
  <si>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</si>
  <si>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</si>
  <si>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</si>
  <si>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</si>
  <si>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</si>
  <si>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</si>
  <si>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</si>
  <si>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</si>
  <si>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</si>
  <si>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</si>
  <si>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</si>
  <si>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</si>
  <si>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</si>
  <si>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</si>
  <si>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</si>
  <si>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</si>
  <si>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</si>
  <si>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</si>
  <si>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</si>
  <si>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</si>
  <si>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</si>
  <si>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</si>
  <si>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</si>
  <si>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</si>
  <si>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</si>
  <si>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</si>
  <si>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</si>
  <si>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</si>
  <si>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</si>
  <si>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</si>
  <si>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</si>
  <si>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</si>
  <si>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</si>
  <si>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</si>
  <si>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</si>
  <si>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</si>
  <si>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</si>
  <si>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</si>
  <si>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</si>
  <si>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</si>
  <si>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</si>
  <si>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</si>
  <si>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</si>
  <si>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</si>
  <si>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</si>
  <si>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</si>
  <si>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</si>
  <si>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</si>
  <si>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</si>
  <si>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</si>
  <si>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</si>
  <si>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</si>
  <si>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</si>
  <si>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</si>
  <si>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</si>
  <si>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</si>
  <si>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</si>
  <si>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</si>
  <si>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</si>
  <si>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</si>
  <si>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</si>
  <si>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</si>
  <si>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</si>
  <si>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</si>
  <si>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</si>
  <si>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</si>
  <si>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</si>
  <si>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</si>
  <si>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</si>
  <si>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</si>
  <si>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</si>
  <si>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</si>
  <si>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</si>
  <si>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</si>
  <si>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</si>
  <si>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</si>
  <si>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</si>
  <si>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</si>
  <si>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</si>
  <si>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</si>
  <si>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</si>
  <si>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</si>
  <si>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</si>
  <si>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</si>
  <si>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</si>
  <si>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</si>
  <si>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</si>
  <si>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</si>
  <si>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</si>
  <si>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</si>
  <si>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</si>
  <si>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</si>
  <si>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</si>
  <si>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</si>
  <si>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</si>
  <si>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</si>
  <si>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</si>
  <si>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</si>
  <si>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</si>
  <si>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</si>
  <si>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</si>
  <si>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</si>
  <si>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</si>
  <si>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</si>
  <si>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</si>
  <si>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</si>
  <si>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</si>
  <si>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</si>
  <si>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</si>
  <si>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</si>
  <si>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</si>
  <si>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</si>
  <si>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</si>
  <si>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</si>
  <si>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</si>
  <si>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</si>
  <si>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</si>
  <si>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</si>
  <si>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</si>
  <si>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</si>
  <si>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</si>
  <si>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</si>
  <si>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</si>
  <si>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</si>
  <si>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</si>
  <si>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</si>
  <si>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</si>
  <si>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</si>
  <si>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</si>
  <si>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</si>
  <si>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</si>
  <si>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</si>
  <si>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</si>
  <si>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</si>
  <si>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</si>
  <si>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</si>
  <si>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</si>
  <si>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</si>
  <si>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</si>
  <si>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</si>
  <si>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</si>
  <si>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</si>
  <si>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</si>
  <si>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</si>
  <si>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</si>
  <si>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</si>
  <si>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</si>
  <si>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</si>
  <si>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</si>
  <si>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</si>
  <si>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</si>
  <si>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</si>
  <si>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</si>
  <si>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</si>
  <si>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</si>
  <si>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</si>
  <si>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</si>
  <si>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</si>
  <si>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</si>
  <si>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</si>
  <si>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</si>
  <si>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</si>
  <si>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</si>
  <si>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</si>
  <si>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</si>
  <si>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</si>
  <si>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</si>
  <si>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</si>
  <si>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</si>
  <si>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</si>
  <si>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</si>
  <si>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</si>
  <si>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</si>
  <si>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</si>
  <si>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</si>
  <si>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</si>
  <si>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</si>
  <si>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</si>
  <si>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</si>
  <si>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</si>
  <si>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</si>
  <si>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</si>
  <si>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</si>
  <si>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</si>
  <si>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</si>
  <si>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</si>
  <si>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</si>
  <si>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</si>
  <si>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</si>
  <si>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</si>
  <si>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</si>
  <si>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</si>
  <si>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</si>
  <si>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</si>
  <si>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</si>
  <si>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</si>
  <si>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</si>
  <si>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</si>
  <si>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</si>
  <si>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</si>
  <si>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</si>
  <si>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</si>
  <si>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</si>
  <si>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</si>
  <si>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</si>
  <si>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</si>
  <si>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</si>
  <si>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</si>
  <si>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</si>
  <si>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</si>
  <si>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</si>
  <si>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</si>
  <si>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</si>
  <si>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</si>
  <si>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</si>
  <si>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</si>
  <si>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</si>
  <si>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</si>
  <si>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</si>
  <si>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</si>
  <si>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</si>
  <si>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</si>
  <si>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</si>
  <si>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</si>
  <si>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</si>
  <si>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</si>
  <si>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</si>
  <si>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</si>
  <si>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</si>
  <si>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</si>
  <si>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</si>
  <si>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</si>
  <si>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</si>
  <si>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</si>
  <si>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</si>
  <si>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</si>
  <si>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</si>
  <si>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</si>
  <si>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</si>
  <si>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</si>
  <si>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</si>
  <si>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</si>
  <si>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</si>
  <si>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</si>
  <si>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</si>
  <si>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</si>
  <si>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</si>
  <si>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</si>
  <si>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</si>
  <si>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</si>
  <si>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</si>
  <si>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</si>
  <si>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</si>
  <si>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</si>
  <si>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</si>
  <si>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</si>
  <si>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</si>
  <si>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</si>
  <si>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</si>
  <si>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</si>
  <si>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</si>
  <si>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</si>
  <si>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</si>
  <si>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</si>
  <si>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</si>
  <si>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</si>
  <si>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</si>
  <si>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</si>
  <si>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</si>
  <si>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</si>
  <si>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</si>
  <si>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</si>
  <si>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</si>
  <si>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</si>
  <si>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</si>
  <si>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</si>
  <si>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</si>
  <si>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</si>
  <si>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</si>
  <si>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</si>
  <si>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</si>
  <si>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</si>
  <si>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</si>
  <si>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</si>
  <si>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</si>
  <si>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</si>
  <si>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</si>
  <si>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</si>
  <si>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</si>
  <si>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</si>
  <si>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</si>
  <si>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</si>
  <si>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</si>
  <si>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</si>
  <si>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</si>
  <si>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</si>
  <si>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</si>
  <si>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</si>
  <si>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</si>
  <si>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</si>
  <si>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</si>
  <si>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</si>
  <si>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</si>
  <si>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</si>
  <si>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</si>
  <si>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</si>
  <si>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</si>
  <si>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</si>
  <si>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</si>
  <si>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</si>
  <si>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</si>
  <si>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</si>
  <si>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</si>
  <si>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</si>
  <si>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</si>
  <si>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</si>
  <si>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</si>
  <si>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</si>
  <si>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</si>
  <si>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</si>
  <si>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</si>
  <si>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</si>
  <si>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</si>
  <si>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</si>
  <si>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</si>
  <si>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</si>
  <si>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</si>
  <si>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</si>
  <si>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</si>
  <si>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</si>
  <si>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</si>
  <si>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</si>
  <si>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</si>
  <si>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</si>
  <si>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</si>
  <si>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</si>
  <si>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</si>
  <si>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</si>
  <si>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</si>
  <si>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</si>
  <si>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</si>
  <si>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</si>
  <si>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</si>
  <si>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</si>
  <si>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</si>
  <si>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</si>
  <si>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</si>
  <si>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</si>
  <si>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</si>
  <si>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</si>
  <si>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</si>
  <si>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</si>
  <si>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</si>
  <si>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</si>
  <si>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</si>
  <si>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</si>
  <si>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</si>
  <si>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</si>
  <si>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</si>
  <si>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</si>
  <si>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</si>
  <si>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</si>
  <si>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</si>
  <si>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</si>
  <si>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</si>
  <si>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</si>
  <si>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</si>
  <si>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</si>
  <si>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</si>
  <si>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</si>
  <si>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</si>
  <si>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</si>
  <si>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</si>
  <si>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</si>
  <si>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</si>
  <si>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</si>
  <si>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</si>
  <si>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</si>
  <si>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</si>
  <si>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</si>
  <si>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</si>
  <si>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</si>
  <si>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</si>
  <si>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</si>
  <si>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</si>
  <si>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</si>
  <si>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</si>
  <si>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</si>
  <si>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</si>
  <si>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</si>
  <si>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</si>
  <si>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</si>
  <si>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</si>
  <si>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</si>
  <si>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</si>
  <si>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</si>
  <si>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</si>
  <si>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</si>
  <si>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</si>
  <si>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</si>
  <si>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</si>
  <si>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</si>
  <si>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</si>
  <si>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</si>
  <si>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</si>
  <si>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</si>
  <si>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</si>
  <si>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</si>
  <si>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</si>
  <si>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</si>
  <si>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</si>
  <si>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</si>
  <si>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</si>
  <si>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</si>
  <si>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</si>
  <si>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</si>
  <si>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</si>
  <si>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</si>
  <si>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</si>
  <si>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</si>
  <si>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</si>
  <si>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</si>
  <si>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</si>
  <si>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</si>
  <si>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</si>
  <si>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</si>
  <si>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</si>
  <si>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</si>
  <si>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</si>
  <si>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</si>
  <si>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</si>
  <si>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</si>
  <si>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</si>
  <si>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</si>
  <si>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</si>
  <si>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</si>
  <si>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</si>
  <si>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</si>
  <si>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</si>
  <si>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</si>
  <si>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</si>
  <si>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</si>
  <si>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</si>
  <si>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</si>
  <si>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</si>
  <si>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</si>
  <si>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</si>
  <si>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</si>
  <si>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</si>
  <si>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</si>
  <si>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</si>
  <si>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</si>
  <si>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</si>
  <si>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</si>
  <si>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</si>
  <si>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</si>
  <si>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</si>
  <si>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</si>
  <si>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</si>
  <si>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</si>
  <si>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</si>
  <si>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</si>
  <si>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</si>
  <si>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</si>
  <si>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</si>
  <si>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</si>
  <si>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</si>
  <si>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</si>
  <si>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</si>
  <si>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</si>
  <si>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</si>
  <si>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</si>
  <si>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</si>
  <si>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</si>
  <si>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</si>
  <si>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</si>
  <si>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</si>
  <si>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</si>
  <si>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</si>
  <si>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</si>
  <si>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</si>
  <si>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</si>
  <si>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</si>
  <si>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</si>
  <si>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</si>
  <si>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</si>
  <si>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</si>
  <si>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</si>
  <si>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</si>
  <si>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</si>
  <si>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</si>
  <si>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</si>
  <si>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</si>
  <si>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</si>
  <si>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</si>
  <si>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</si>
  <si>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</si>
  <si>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</si>
  <si>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</si>
  <si>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</si>
  <si>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</si>
  <si>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</si>
  <si>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</si>
  <si>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</si>
  <si>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</si>
  <si>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</si>
  <si>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</si>
  <si>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</si>
  <si>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</si>
  <si>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</si>
  <si>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</si>
  <si>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</si>
  <si>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</si>
  <si>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</si>
  <si>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</si>
  <si>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</si>
  <si>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</si>
  <si>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</si>
  <si>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</si>
  <si>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</si>
  <si>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</si>
  <si>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</si>
  <si>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</si>
  <si>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</si>
  <si>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</si>
  <si>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</si>
  <si>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</si>
  <si>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</si>
  <si>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</si>
  <si>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</si>
  <si>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</si>
  <si>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</si>
  <si>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</si>
  <si>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</si>
  <si>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</si>
  <si>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</si>
  <si>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</si>
  <si>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</si>
  <si>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</si>
  <si>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</si>
  <si>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</si>
  <si>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</si>
  <si>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</si>
  <si>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</si>
  <si>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</si>
  <si>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</si>
  <si>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</si>
  <si>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</si>
  <si>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</si>
  <si>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</si>
  <si>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</si>
  <si>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</si>
  <si>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</si>
  <si>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</si>
  <si>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</si>
  <si>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</si>
  <si>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</si>
  <si>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</si>
  <si>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</si>
  <si>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</si>
  <si>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</si>
  <si>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</si>
  <si>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</si>
  <si>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</si>
  <si>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</si>
  <si>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</si>
  <si>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</si>
  <si>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</si>
  <si>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</si>
  <si>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</si>
  <si>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</si>
  <si>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</si>
  <si>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</si>
  <si>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</si>
  <si>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</si>
  <si>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</si>
  <si>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</si>
  <si>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</si>
  <si>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</si>
  <si>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</si>
  <si>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</si>
  <si>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</si>
  <si>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</si>
  <si>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</si>
  <si>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</si>
  <si>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</si>
  <si>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</si>
  <si>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</si>
  <si>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</si>
  <si>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</si>
  <si>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</si>
  <si>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</si>
  <si>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</si>
  <si>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</si>
  <si>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</si>
  <si>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</si>
  <si>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</si>
  <si>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</si>
  <si>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</si>
  <si>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</si>
  <si>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</si>
  <si>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</si>
  <si>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</si>
  <si>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</si>
  <si>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</si>
  <si>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</si>
  <si>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</si>
  <si>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</si>
  <si>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</si>
  <si>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</si>
  <si>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</si>
  <si>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</si>
  <si>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</si>
  <si>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</si>
  <si>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</si>
  <si>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</si>
  <si>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</si>
  <si>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</si>
  <si>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</si>
  <si>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</si>
  <si>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</si>
  <si>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</si>
  <si>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</si>
  <si>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</si>
  <si>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</si>
  <si>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</si>
  <si>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</si>
  <si>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</si>
  <si>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</si>
  <si>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</si>
  <si>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</si>
  <si>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</si>
  <si>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</si>
  <si>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</si>
  <si>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</si>
  <si>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</si>
  <si>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</si>
  <si>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</si>
  <si>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</si>
  <si>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</si>
  <si>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</si>
  <si>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</si>
  <si>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</si>
  <si>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</si>
  <si>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</si>
  <si>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</si>
  <si>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</si>
  <si>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</si>
  <si>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</si>
  <si>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</si>
  <si>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</si>
  <si>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</si>
  <si>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</si>
  <si>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</si>
  <si>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</si>
  <si>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</si>
  <si>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</si>
  <si>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</si>
  <si>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</si>
  <si>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</si>
  <si>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</si>
  <si>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</si>
  <si>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</si>
  <si>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</si>
  <si>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</si>
  <si>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</si>
  <si>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</si>
  <si>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</si>
  <si>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</si>
  <si>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</si>
  <si>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</si>
  <si>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</si>
  <si>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</si>
  <si>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</si>
  <si>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</si>
  <si>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</si>
  <si>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</si>
  <si>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</si>
  <si>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</si>
  <si>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</si>
  <si>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</si>
  <si>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</si>
  <si>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</si>
  <si>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</si>
  <si>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</si>
  <si>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</si>
  <si>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</si>
  <si>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</si>
  <si>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</si>
  <si>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</si>
  <si>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</si>
  <si>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</si>
  <si>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</si>
  <si>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</si>
  <si>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</si>
  <si>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</si>
  <si>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</si>
  <si>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</si>
  <si>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</si>
  <si>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</si>
  <si>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</si>
  <si>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</si>
  <si>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</si>
  <si>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</si>
  <si>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</si>
  <si>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</si>
  <si>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</si>
  <si>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</si>
  <si>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</si>
  <si>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</si>
  <si>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</si>
  <si>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</si>
  <si>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</si>
  <si>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</si>
  <si>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</si>
  <si>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</si>
  <si>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</si>
  <si>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</si>
  <si>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</si>
  <si>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</si>
  <si>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</si>
  <si>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</si>
  <si>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</si>
  <si>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</si>
  <si>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</si>
  <si>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</si>
  <si>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</si>
  <si>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</si>
  <si>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</si>
  <si>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</si>
  <si>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</si>
  <si>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</si>
  <si>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</si>
  <si>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</si>
  <si>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</si>
  <si>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</si>
  <si>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</si>
  <si>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</si>
  <si>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</si>
  <si>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</si>
  <si>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</si>
  <si>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</si>
  <si>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</si>
  <si>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</si>
  <si>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</si>
  <si>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</si>
  <si>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</si>
  <si>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</si>
  <si>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</si>
  <si>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</si>
  <si>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</si>
  <si>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</si>
  <si>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</si>
  <si>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</si>
  <si>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</si>
  <si>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</si>
  <si>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</si>
  <si>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</si>
  <si>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</si>
  <si>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</si>
  <si>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</si>
  <si>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</si>
  <si>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</si>
  <si>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</si>
  <si>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</si>
  <si>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</si>
  <si>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</si>
  <si>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</si>
  <si>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</si>
  <si>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</si>
  <si>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</si>
  <si>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</si>
  <si>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</si>
  <si>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</si>
  <si>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</si>
  <si>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</si>
  <si>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</si>
  <si>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</si>
  <si>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</si>
  <si>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</si>
  <si>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</si>
  <si>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</si>
  <si>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</si>
  <si>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</si>
  <si>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</si>
  <si>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</si>
  <si>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</si>
  <si>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</si>
  <si>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</si>
  <si>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</si>
  <si>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</si>
  <si>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</si>
  <si>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</si>
  <si>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</si>
  <si>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</si>
  <si>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</si>
  <si>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</si>
  <si>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</si>
  <si>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</si>
  <si>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</si>
  <si>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</si>
  <si>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</si>
  <si>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</si>
  <si>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</si>
  <si>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</si>
  <si>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</si>
  <si>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</si>
  <si>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</si>
  <si>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</si>
  <si>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</si>
  <si>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</si>
  <si>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</si>
  <si>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</si>
  <si>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</si>
  <si>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</si>
  <si>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</si>
  <si>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</si>
  <si>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</si>
  <si>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</si>
  <si>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</si>
  <si>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</si>
  <si>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</si>
  <si>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</si>
  <si>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</si>
  <si>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</si>
  <si>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</si>
  <si>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</si>
  <si>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</si>
  <si>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</si>
  <si>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</si>
  <si>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</si>
  <si>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</si>
  <si>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</si>
  <si>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</si>
  <si>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</si>
  <si>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</si>
  <si>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</si>
  <si>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</si>
  <si>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</si>
  <si>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</si>
  <si>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</si>
  <si>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</si>
  <si>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</si>
  <si>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</si>
  <si>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</si>
  <si>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</si>
  <si>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</si>
  <si>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</si>
  <si>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</si>
  <si>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</si>
  <si>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</si>
  <si>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</si>
  <si>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</si>
  <si>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</si>
  <si>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</si>
  <si>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</si>
  <si>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</si>
  <si>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</si>
  <si>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</si>
  <si>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</si>
  <si>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</si>
  <si>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</si>
  <si>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</si>
  <si>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</si>
  <si>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</si>
  <si>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</si>
  <si>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</si>
  <si>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</si>
  <si>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</si>
  <si>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</si>
  <si>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</si>
  <si>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</si>
  <si>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</si>
  <si>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</si>
  <si>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</si>
  <si>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</si>
  <si>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</si>
  <si>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</si>
  <si>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</si>
  <si>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</si>
  <si>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</si>
  <si>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</si>
  <si>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</si>
  <si>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</si>
  <si>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</si>
  <si>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</si>
  <si>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</si>
  <si>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</si>
  <si>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</si>
  <si>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</si>
  <si>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</si>
  <si>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</si>
  <si>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</si>
  <si>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</si>
  <si>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</si>
  <si>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</si>
  <si>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</si>
  <si>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</si>
  <si>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</si>
  <si>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</si>
  <si>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</si>
  <si>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</si>
  <si>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</si>
  <si>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</si>
  <si>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</si>
  <si>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</si>
  <si>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</si>
  <si>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</si>
  <si>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</si>
  <si>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</si>
  <si>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</si>
  <si>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</si>
  <si>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</si>
  <si>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</si>
  <si>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</si>
  <si>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</si>
  <si>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</si>
  <si>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</si>
  <si>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</si>
  <si>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</si>
  <si>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</si>
  <si>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</si>
  <si>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</si>
  <si>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</si>
  <si>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</si>
  <si>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</si>
  <si>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</si>
  <si>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</si>
  <si>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</si>
  <si>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</si>
  <si>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</si>
  <si>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</si>
  <si>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</si>
  <si>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</si>
  <si>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</si>
  <si>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</si>
  <si>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</si>
  <si>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</si>
  <si>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</si>
  <si>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</si>
  <si>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</si>
  <si>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</si>
  <si>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</si>
  <si>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</si>
  <si>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</si>
  <si>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</si>
  <si>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</si>
  <si>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</si>
  <si>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</si>
  <si>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</si>
  <si>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</si>
  <si>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</si>
  <si>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</si>
  <si>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</si>
  <si>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</si>
  <si>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</si>
  <si>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</si>
  <si>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</si>
  <si>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</si>
  <si>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</si>
  <si>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</si>
  <si>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</si>
  <si>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</si>
  <si>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</si>
  <si>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</si>
  <si>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</si>
  <si>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</si>
  <si>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</si>
  <si>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</si>
  <si>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</si>
  <si>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</si>
  <si>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</si>
  <si>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</si>
  <si>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</si>
  <si>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</si>
  <si>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</si>
  <si>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</si>
  <si>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</si>
  <si>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</si>
  <si>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</si>
  <si>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</si>
  <si>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</si>
  <si>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</si>
  <si>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</si>
  <si>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</si>
  <si>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</si>
  <si>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</si>
  <si>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</si>
  <si>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</si>
  <si>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</si>
  <si>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</si>
  <si>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</si>
  <si>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</si>
  <si>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</si>
  <si>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</si>
  <si>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</si>
  <si>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</si>
  <si>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</si>
  <si>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</si>
  <si>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</si>
  <si>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</si>
  <si>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</si>
  <si>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</si>
  <si>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</si>
  <si>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</si>
  <si>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</si>
  <si>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</si>
  <si>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</si>
  <si>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</si>
  <si>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</si>
  <si>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</si>
  <si>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</si>
  <si>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</si>
  <si>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</si>
  <si>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</si>
  <si>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</si>
  <si>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</si>
  <si>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</si>
  <si>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</si>
  <si>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</si>
  <si>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</si>
  <si>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</si>
  <si>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</si>
  <si>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</si>
  <si>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</si>
  <si>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</si>
  <si>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</si>
  <si>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</si>
  <si>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</si>
  <si>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</si>
  <si>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</si>
  <si>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</si>
  <si>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</si>
  <si>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</si>
  <si>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</si>
  <si>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</si>
  <si>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</si>
  <si>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</si>
  <si>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</si>
  <si>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</si>
  <si>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</si>
  <si>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</si>
  <si>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</si>
  <si>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</si>
  <si>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</si>
  <si>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</si>
  <si>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</si>
  <si>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</si>
  <si>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</si>
  <si>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</si>
  <si>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</si>
  <si>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</si>
  <si>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</si>
  <si>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</si>
  <si>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</si>
  <si>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</si>
  <si>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</si>
  <si>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</si>
  <si>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</si>
  <si>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</si>
  <si>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</si>
  <si>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</si>
  <si>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</si>
  <si>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</si>
  <si>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</si>
  <si>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</si>
  <si>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</si>
  <si>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</si>
  <si>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</si>
  <si>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</si>
  <si>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</si>
  <si>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</si>
  <si>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</si>
  <si>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</si>
  <si>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</si>
  <si>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</si>
  <si>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</si>
  <si>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</si>
  <si>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</si>
  <si>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</si>
  <si>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</si>
  <si>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</si>
  <si>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</si>
  <si>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</si>
  <si>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</si>
  <si>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</si>
  <si>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</si>
  <si>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</si>
  <si>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</si>
  <si>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</si>
  <si>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</si>
  <si>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</si>
  <si>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</si>
  <si>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</si>
  <si>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</si>
  <si>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</si>
  <si>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</si>
  <si>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</si>
  <si>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</si>
  <si>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</si>
  <si>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</si>
  <si>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</si>
  <si>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</si>
  <si>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</si>
  <si>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</si>
  <si>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</si>
  <si>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</si>
  <si>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</si>
  <si>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</si>
  <si>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</si>
  <si>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</si>
  <si>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</si>
  <si>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</si>
  <si>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</si>
  <si>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</si>
  <si>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</si>
  <si>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</si>
  <si>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</si>
  <si>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</si>
  <si>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</si>
  <si>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</si>
  <si>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</si>
  <si>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</si>
  <si>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</si>
  <si>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</si>
  <si>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</si>
  <si>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</si>
  <si>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</si>
  <si>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</si>
  <si>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</si>
  <si>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</si>
  <si>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</si>
  <si>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</si>
  <si>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</si>
  <si>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</si>
  <si>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</si>
  <si>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</si>
  <si>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</si>
  <si>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</si>
  <si>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</si>
  <si>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</si>
  <si>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</si>
  <si>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</si>
  <si>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</si>
  <si>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</si>
  <si>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</si>
  <si>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</si>
  <si>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</si>
  <si>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</si>
  <si>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</si>
  <si>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</si>
  <si>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</si>
  <si>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</si>
  <si>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</si>
  <si>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</si>
  <si>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</si>
  <si>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</si>
  <si>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</si>
  <si>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</si>
  <si>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</si>
  <si>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</si>
  <si>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</si>
  <si>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</si>
  <si>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</si>
  <si>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</si>
  <si>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</si>
  <si>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</si>
  <si>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</si>
  <si>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</si>
  <si>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</si>
  <si>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</si>
  <si>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</si>
  <si>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</si>
  <si>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</si>
  <si>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</si>
  <si>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</si>
  <si>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</si>
  <si>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</si>
  <si>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</si>
  <si>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</si>
  <si>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</si>
  <si>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</si>
  <si>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</si>
  <si>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</si>
  <si>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</si>
  <si>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</si>
  <si>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</si>
  <si>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</si>
  <si>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</si>
  <si>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</si>
  <si>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</si>
  <si>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</si>
  <si>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</si>
  <si>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</si>
  <si>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</si>
  <si>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</si>
  <si>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</si>
  <si>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</si>
  <si>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</si>
  <si>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</si>
  <si>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</si>
  <si>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</si>
  <si>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</si>
  <si>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</si>
  <si>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</si>
  <si>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</si>
  <si>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</si>
  <si>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</si>
  <si>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</si>
  <si>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</si>
  <si>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</si>
  <si>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</si>
  <si>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</si>
  <si>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</si>
  <si>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</si>
  <si>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</si>
  <si>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</si>
  <si>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</si>
  <si>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</si>
  <si>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</si>
  <si>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</si>
  <si>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</si>
  <si>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</si>
  <si>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</si>
  <si>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</si>
  <si>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</si>
  <si>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</si>
  <si>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</si>
  <si>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</si>
  <si>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</si>
  <si>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</si>
  <si>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</si>
  <si>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</si>
  <si>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</si>
  <si>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</si>
  <si>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</si>
  <si>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</si>
  <si>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</si>
  <si>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</si>
  <si>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</si>
  <si>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</si>
  <si>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</si>
  <si>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</si>
  <si>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</si>
  <si>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</si>
  <si>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</si>
  <si>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</si>
  <si>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</si>
  <si>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</si>
  <si>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</si>
  <si>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</si>
  <si>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</si>
  <si>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</si>
  <si>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</si>
  <si>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</si>
  <si>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</si>
  <si>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</si>
  <si>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</si>
  <si>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</si>
  <si>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</si>
  <si>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</si>
  <si>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</si>
  <si>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</si>
  <si>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</si>
  <si>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</si>
  <si>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</si>
  <si>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</si>
  <si>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</si>
  <si>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</si>
  <si>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</si>
  <si>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</si>
  <si>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</si>
  <si>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</si>
  <si>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</si>
  <si>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</si>
  <si>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</si>
  <si>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</si>
  <si>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</si>
  <si>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</si>
  <si>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</si>
  <si>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</si>
  <si>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</si>
  <si>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</si>
  <si>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</si>
  <si>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</si>
  <si>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</si>
  <si>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</si>
  <si>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</si>
  <si>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</si>
  <si>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</si>
  <si>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</si>
  <si>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</si>
  <si>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</si>
  <si>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</si>
  <si>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</si>
  <si>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</si>
  <si>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</si>
  <si>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</si>
  <si>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</si>
  <si>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</si>
  <si>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</si>
  <si>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</si>
  <si>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</si>
  <si>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</si>
  <si>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</si>
  <si>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</si>
  <si>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</si>
  <si>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</si>
  <si>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</si>
  <si>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</si>
  <si>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</si>
  <si>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</si>
  <si>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</si>
  <si>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</si>
  <si>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</si>
  <si>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</si>
  <si>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</si>
  <si>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</si>
  <si>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</si>
  <si>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</si>
  <si>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</si>
  <si>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</si>
  <si>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</si>
  <si>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</si>
  <si>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</si>
  <si>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</si>
  <si>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</si>
  <si>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</si>
  <si>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</si>
  <si>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</si>
  <si>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</si>
  <si>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</si>
  <si>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</si>
  <si>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</si>
  <si>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</si>
  <si>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</si>
  <si>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</si>
  <si>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</si>
  <si>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</si>
  <si>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</si>
  <si>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</si>
  <si>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</si>
  <si>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</si>
  <si>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</si>
  <si>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</si>
  <si>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</si>
  <si>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</si>
  <si>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</si>
  <si>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</si>
  <si>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</si>
  <si>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</si>
  <si>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</si>
  <si>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</si>
  <si>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</si>
  <si>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</si>
  <si>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</si>
  <si>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</si>
  <si>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</si>
  <si>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</si>
  <si>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</si>
  <si>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</si>
  <si>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</si>
  <si>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</si>
  <si>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</si>
  <si>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</si>
  <si>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</si>
  <si>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</si>
  <si>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</si>
  <si>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</si>
  <si>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</si>
  <si>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</si>
  <si>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</si>
  <si>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</si>
  <si>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</si>
  <si>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</si>
  <si>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</si>
  <si>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</si>
  <si>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</si>
  <si>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</si>
  <si>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</si>
  <si>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</si>
  <si>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</si>
  <si>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</si>
  <si>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</si>
  <si>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</si>
  <si>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</si>
  <si>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</si>
  <si>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</si>
  <si>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</si>
  <si>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</si>
  <si>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</si>
  <si>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</si>
  <si>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</si>
  <si>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</si>
  <si>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</si>
  <si>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</si>
  <si>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</si>
  <si>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</si>
  <si>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</si>
  <si>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</si>
  <si>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</si>
  <si>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</si>
  <si>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</si>
  <si>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</si>
  <si>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</si>
  <si>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</si>
  <si>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</si>
  <si>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</si>
  <si>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</si>
  <si>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</si>
  <si>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</si>
  <si>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</si>
  <si>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</si>
  <si>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</si>
  <si>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</si>
  <si>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</si>
  <si>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</si>
  <si>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</si>
  <si>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</si>
  <si>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</si>
  <si>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</si>
  <si>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</si>
  <si>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</si>
  <si>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</si>
  <si>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</si>
  <si>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</si>
  <si>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</si>
  <si>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</si>
  <si>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</si>
  <si>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</si>
  <si>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</si>
  <si>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</si>
  <si>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</si>
  <si>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</si>
  <si>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</si>
  <si>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</si>
  <si>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</si>
  <si>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</si>
  <si>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</si>
  <si>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</si>
  <si>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</si>
  <si>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</si>
  <si>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</si>
  <si>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</si>
  <si>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</si>
  <si>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</si>
  <si>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</si>
  <si>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</si>
  <si>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</si>
  <si>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</si>
  <si>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</si>
  <si>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</si>
  <si>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</si>
  <si>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</si>
  <si>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</si>
  <si>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</si>
  <si>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</si>
  <si>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</si>
  <si>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</si>
  <si>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</si>
  <si>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</si>
  <si>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</si>
  <si>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</si>
  <si>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</si>
  <si>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</si>
  <si>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</si>
  <si>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</si>
  <si>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</si>
  <si>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</si>
  <si>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</si>
  <si>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</si>
  <si>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</si>
  <si>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</si>
  <si>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</si>
  <si>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</si>
  <si>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</si>
  <si>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</si>
  <si>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</si>
  <si>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</si>
  <si>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</si>
  <si>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</si>
  <si>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</si>
  <si>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</si>
  <si>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</si>
  <si>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</si>
  <si>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</si>
  <si>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</si>
  <si>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</si>
  <si>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</si>
  <si>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</si>
  <si>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</si>
  <si>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</si>
  <si>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</si>
  <si>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</si>
  <si>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</si>
  <si>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</si>
  <si>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</si>
  <si>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</si>
  <si>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</si>
  <si>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</si>
  <si>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</si>
  <si>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</si>
  <si>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</si>
  <si>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</si>
  <si>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</si>
  <si>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</si>
  <si>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</si>
  <si>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</si>
  <si>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</si>
  <si>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</si>
  <si>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</si>
  <si>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</si>
  <si>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</si>
  <si>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</si>
  <si>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</si>
  <si>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</si>
  <si>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</si>
  <si>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</si>
  <si>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</si>
  <si>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</si>
  <si>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</si>
  <si>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</si>
  <si>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</si>
  <si>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</si>
  <si>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</si>
  <si>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</si>
  <si>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</si>
  <si>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</si>
  <si>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</si>
  <si>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</si>
  <si>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</si>
  <si>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</si>
  <si>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</si>
  <si>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</si>
  <si>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</si>
  <si>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</si>
  <si>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</si>
  <si>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</si>
  <si>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</si>
  <si>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</si>
  <si>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</si>
  <si>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</si>
  <si>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</si>
  <si>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</si>
  <si>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</si>
  <si>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</si>
  <si>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</si>
  <si>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</si>
  <si>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</si>
  <si>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</si>
  <si>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</si>
  <si>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</si>
  <si>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</si>
  <si>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</si>
  <si>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</si>
  <si>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</si>
  <si>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</si>
  <si>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</si>
  <si>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</si>
  <si>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</si>
  <si>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</si>
  <si>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</si>
  <si>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</si>
  <si>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</si>
  <si>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</si>
  <si>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</si>
  <si>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</si>
  <si>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</si>
  <si>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</si>
  <si>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</si>
  <si>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</si>
  <si>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</si>
  <si>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</si>
  <si>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</si>
  <si>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</si>
  <si>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</si>
  <si>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</si>
  <si>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</si>
  <si>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</si>
  <si>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</si>
  <si>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</si>
  <si>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</si>
  <si>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</si>
  <si>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</si>
  <si>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</si>
  <si>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</si>
  <si>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</si>
  <si>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</si>
  <si>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</si>
  <si>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</si>
  <si>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</si>
  <si>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</si>
  <si>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</si>
  <si>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</si>
  <si>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</si>
  <si>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</si>
  <si>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</si>
  <si>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</si>
  <si>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</si>
  <si>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</si>
  <si>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</si>
  <si>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</si>
  <si>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</si>
  <si>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</si>
  <si>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</si>
  <si>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</si>
  <si>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</si>
  <si>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</si>
  <si>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</si>
  <si>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</si>
  <si>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</si>
  <si>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</si>
  <si>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</si>
  <si>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</si>
  <si>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</si>
  <si>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</si>
  <si>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</si>
  <si>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</si>
  <si>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</si>
  <si>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</si>
  <si>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</si>
  <si>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</si>
  <si>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</si>
  <si>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</si>
  <si>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</si>
  <si>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</si>
  <si>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</si>
  <si>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</si>
  <si>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</si>
  <si>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</si>
  <si>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</si>
  <si>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</si>
  <si>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</si>
  <si>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</si>
  <si>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</si>
  <si>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</si>
  <si>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</si>
  <si>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</si>
  <si>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</si>
  <si>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</si>
  <si>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</si>
  <si>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</si>
  <si>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</si>
  <si>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</si>
  <si>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</si>
  <si>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</si>
  <si>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</si>
  <si>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</si>
  <si>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</si>
  <si>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</si>
  <si>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</si>
  <si>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</si>
  <si>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</si>
  <si>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</si>
  <si>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</si>
  <si>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</si>
  <si>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</si>
  <si>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</si>
  <si>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</si>
  <si>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</si>
  <si>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</si>
  <si>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</si>
  <si>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</si>
  <si>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</si>
  <si>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</si>
  <si>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</si>
  <si>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</si>
  <si>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</si>
  <si>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</si>
  <si>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</si>
  <si>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</si>
  <si>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</si>
  <si>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</si>
  <si>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</si>
  <si>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</si>
  <si>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</si>
  <si>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</si>
  <si>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</si>
  <si>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</si>
  <si>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</si>
  <si>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</si>
  <si>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</si>
  <si>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</si>
  <si>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</si>
  <si>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</si>
  <si>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</si>
  <si>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</si>
  <si>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</si>
  <si>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</si>
  <si>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</si>
  <si>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</si>
  <si>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</si>
  <si>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</si>
  <si>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</si>
  <si>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</si>
  <si>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</si>
  <si>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</si>
  <si>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</si>
  <si>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</si>
  <si>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</si>
  <si>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</si>
  <si>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</si>
  <si>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</si>
  <si>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</si>
  <si>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</si>
  <si>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</si>
  <si>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</si>
  <si>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</si>
  <si>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</si>
  <si>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</si>
  <si>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</si>
  <si>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</si>
  <si>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</si>
  <si>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</si>
  <si>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</si>
  <si>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</si>
  <si>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</si>
  <si>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</si>
  <si>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</si>
  <si>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</si>
  <si>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</si>
  <si>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</si>
  <si>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</si>
  <si>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</si>
  <si>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</si>
  <si>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</si>
  <si>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</si>
  <si>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</si>
  <si>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</si>
  <si>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</si>
  <si>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</si>
  <si>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</si>
  <si>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</si>
  <si>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</si>
  <si>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</si>
  <si>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</si>
  <si>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</si>
  <si>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</si>
  <si>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</si>
  <si>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</si>
  <si>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</si>
  <si>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</si>
  <si>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</si>
  <si>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</si>
  <si>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</si>
  <si>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</si>
  <si>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</si>
  <si>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</si>
  <si>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</si>
  <si>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</si>
  <si>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</si>
  <si>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</si>
  <si>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</si>
  <si>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</si>
  <si>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</si>
  <si>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</si>
  <si>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</si>
  <si>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</si>
  <si>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</si>
  <si>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</si>
  <si>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</si>
  <si>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</si>
  <si>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</si>
  <si>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</si>
  <si>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</si>
  <si>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</si>
  <si>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</si>
  <si>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</si>
  <si>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</si>
  <si>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</si>
  <si>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</si>
  <si>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</si>
  <si>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</si>
  <si>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</si>
  <si>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</si>
  <si>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</si>
  <si>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</si>
  <si>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</si>
  <si>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</si>
  <si>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</si>
  <si>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</si>
  <si>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</si>
  <si>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</si>
  <si>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</si>
  <si>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</si>
  <si>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</si>
  <si>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</si>
  <si>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</si>
  <si>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</si>
  <si>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</si>
  <si>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</si>
  <si>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</si>
  <si>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</si>
  <si>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</si>
  <si>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</si>
  <si>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</si>
  <si>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</si>
  <si>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</si>
  <si>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</si>
  <si>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</si>
  <si>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</si>
  <si>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</si>
  <si>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</si>
  <si>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</si>
  <si>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</si>
  <si>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</si>
  <si>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</si>
  <si>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</si>
  <si>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</si>
  <si>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</si>
  <si>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</si>
  <si>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</si>
  <si>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</si>
  <si>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</si>
  <si>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</si>
  <si>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</si>
  <si>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</si>
  <si>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</si>
  <si>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</si>
  <si>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</si>
  <si>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</si>
  <si>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</si>
  <si>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</si>
  <si>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</si>
  <si>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</si>
  <si>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</si>
  <si>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</si>
  <si>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</si>
  <si>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</si>
  <si>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</si>
  <si>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</si>
  <si>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</si>
  <si>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</si>
  <si>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</si>
  <si>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</si>
  <si>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</si>
  <si>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</si>
  <si>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</si>
  <si>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</si>
  <si>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</si>
  <si>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</si>
  <si>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</si>
  <si>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</si>
  <si>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</si>
  <si>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</si>
  <si>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</si>
  <si>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</si>
  <si>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</si>
  <si>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</si>
  <si>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</si>
  <si>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</si>
  <si>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</si>
  <si>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</si>
  <si>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</si>
  <si>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</si>
  <si>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</si>
  <si>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</si>
  <si>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</si>
  <si>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</si>
  <si>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</si>
  <si>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</si>
  <si>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</si>
  <si>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</si>
  <si>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</si>
  <si>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</si>
  <si>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</si>
  <si>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</si>
  <si>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</si>
  <si>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</si>
  <si>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</si>
  <si>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</si>
  <si>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</si>
  <si>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</si>
  <si>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</si>
  <si>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</si>
  <si>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</si>
  <si>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</si>
  <si>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</si>
  <si>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</si>
  <si>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</si>
  <si>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</si>
  <si>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</si>
  <si>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</si>
  <si>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</si>
  <si>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</si>
  <si>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</si>
  <si>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</si>
  <si>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</si>
  <si>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</si>
  <si>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</si>
  <si>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</si>
  <si>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</si>
  <si>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</si>
  <si>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</si>
  <si>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</si>
  <si>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</si>
  <si>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</si>
  <si>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</si>
  <si>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</si>
  <si>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</si>
  <si>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</si>
  <si>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</si>
  <si>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</si>
  <si>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</si>
  <si>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</si>
  <si>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</si>
  <si>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</si>
  <si>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</si>
  <si>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</si>
  <si>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</si>
  <si>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</si>
  <si>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</si>
  <si>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</si>
  <si>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</si>
  <si>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</si>
  <si>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</si>
  <si>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</si>
  <si>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</si>
  <si>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</si>
  <si>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</si>
  <si>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</si>
  <si>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</si>
  <si>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</si>
  <si>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</si>
  <si>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</si>
  <si>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</si>
  <si>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</si>
  <si>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</si>
  <si>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</si>
  <si>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</si>
  <si>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</si>
  <si>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</si>
  <si>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</si>
  <si>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</si>
  <si>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</si>
  <si>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</si>
  <si>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</si>
  <si>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</si>
  <si>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</si>
  <si>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</si>
  <si>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</si>
  <si>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</si>
  <si>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</si>
  <si>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</si>
  <si>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</si>
  <si>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</si>
  <si>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</si>
  <si>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</si>
  <si>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</si>
  <si>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</si>
  <si>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</si>
  <si>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</si>
  <si>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</si>
  <si>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</si>
  <si>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</si>
  <si>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</si>
  <si>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</si>
  <si>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</si>
  <si>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</si>
  <si>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</si>
  <si>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</si>
  <si>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</si>
  <si>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</si>
  <si>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</si>
  <si>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</si>
  <si>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</si>
  <si>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</si>
  <si>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</si>
  <si>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</si>
  <si>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</si>
  <si>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</si>
  <si>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</si>
  <si>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</si>
  <si>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</si>
  <si>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</si>
  <si>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</si>
  <si>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</si>
  <si>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</si>
  <si>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</si>
  <si>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</si>
  <si>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</si>
  <si>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</si>
  <si>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</si>
  <si>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</si>
  <si>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</si>
  <si>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</si>
  <si>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</si>
  <si>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</si>
  <si>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</si>
  <si>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</si>
  <si>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</si>
  <si>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</si>
  <si>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</si>
  <si>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</si>
  <si>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</si>
  <si>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</si>
  <si>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</si>
  <si>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</si>
  <si>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</si>
  <si>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</si>
  <si>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</si>
  <si>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</si>
  <si>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</si>
  <si>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</si>
  <si>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</si>
  <si>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</si>
  <si>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</si>
  <si>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</si>
  <si>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</si>
  <si>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</si>
  <si>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</si>
  <si>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</si>
  <si>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</si>
  <si>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</si>
  <si>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</si>
  <si>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</si>
  <si>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</si>
  <si>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</si>
  <si>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</si>
  <si>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</si>
  <si>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</si>
  <si>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</si>
  <si>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</si>
  <si>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</si>
  <si>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</si>
  <si>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</si>
  <si>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</si>
  <si>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</si>
  <si>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</si>
  <si>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</si>
  <si>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</si>
  <si>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</si>
  <si>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</si>
  <si>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</si>
  <si>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</si>
  <si>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</si>
  <si>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</si>
  <si>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</si>
  <si>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</si>
  <si>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</si>
  <si>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</si>
  <si>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</si>
  <si>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</si>
  <si>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</si>
  <si>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</si>
  <si>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</si>
  <si>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</si>
  <si>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</si>
  <si>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</si>
  <si>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</si>
  <si>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</si>
  <si>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</si>
  <si>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</si>
  <si>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</si>
  <si>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</si>
  <si>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</si>
  <si>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</si>
  <si>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</si>
  <si>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</si>
  <si>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</si>
  <si>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</si>
  <si>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</si>
  <si>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</si>
  <si>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</si>
  <si>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</si>
  <si>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</si>
  <si>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</si>
  <si>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</si>
  <si>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</si>
  <si>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</si>
  <si>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</si>
  <si>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</si>
  <si>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</si>
  <si>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</si>
  <si>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</si>
  <si>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</si>
  <si>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</si>
  <si>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</si>
  <si>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</si>
  <si>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</si>
  <si>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</si>
  <si>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</si>
  <si>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</si>
  <si>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</si>
  <si>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</si>
  <si>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</si>
  <si>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</si>
  <si>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</si>
  <si>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</si>
  <si>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</si>
  <si>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</si>
  <si>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</si>
  <si>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</si>
  <si>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</si>
  <si>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</si>
  <si>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</si>
  <si>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</si>
  <si>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</si>
  <si>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</si>
  <si>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</si>
  <si>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</si>
  <si>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</si>
  <si>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</si>
  <si>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</si>
  <si>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</si>
  <si>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</si>
  <si>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</si>
  <si>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</si>
  <si>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</si>
  <si>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</si>
  <si>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</si>
  <si>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</si>
  <si>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</si>
  <si>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</si>
  <si>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</si>
  <si>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</si>
  <si>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</si>
  <si>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</si>
  <si>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</si>
  <si>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</si>
  <si>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</si>
  <si>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</si>
  <si>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</si>
  <si>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</si>
  <si>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</si>
  <si>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</si>
  <si>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</si>
  <si>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</si>
  <si>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</si>
  <si>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</si>
  <si>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</si>
  <si>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</si>
  <si>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</si>
  <si>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</si>
  <si>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</si>
  <si>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</si>
  <si>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</si>
  <si>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</si>
  <si>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</si>
  <si>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</si>
  <si>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</si>
  <si>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</si>
  <si>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</si>
  <si>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</si>
  <si>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</si>
  <si>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</si>
  <si>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</si>
  <si>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</si>
  <si>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</si>
  <si>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</si>
  <si>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</si>
  <si>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</si>
  <si>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</si>
  <si>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</si>
  <si>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</si>
  <si>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</si>
  <si>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</si>
  <si>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</si>
  <si>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</si>
  <si>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</si>
  <si>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</si>
  <si>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</si>
  <si>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</si>
  <si>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</si>
  <si>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</si>
  <si>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</si>
  <si>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</si>
  <si>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</si>
  <si>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</si>
  <si>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</si>
  <si>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</si>
  <si>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</si>
  <si>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</si>
  <si>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</si>
  <si>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</si>
  <si>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</si>
  <si>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</si>
  <si>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</si>
  <si>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</si>
  <si>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</si>
  <si>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</si>
  <si>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</si>
  <si>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</si>
  <si>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</si>
  <si>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</si>
  <si>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</si>
  <si>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</si>
  <si>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</si>
  <si>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</si>
  <si>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</si>
  <si>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</si>
  <si>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</si>
  <si>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</si>
  <si>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</si>
  <si>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</si>
  <si>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</si>
  <si>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</si>
  <si>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</si>
  <si>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</si>
  <si>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</si>
  <si>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</si>
  <si>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</si>
  <si>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</si>
  <si>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</si>
  <si>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</si>
  <si>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</si>
  <si>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</si>
  <si>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</si>
  <si>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</si>
  <si>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</si>
  <si>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</si>
  <si>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</si>
  <si>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</si>
  <si>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</si>
  <si>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</si>
  <si>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</si>
  <si>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</si>
  <si>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</si>
  <si>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</si>
  <si>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</si>
  <si>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</si>
  <si>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</si>
  <si>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</si>
  <si>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</si>
  <si>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</si>
  <si>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</si>
  <si>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</si>
  <si>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</si>
  <si>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</si>
  <si>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</si>
  <si>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</si>
  <si>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</si>
  <si>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</si>
  <si>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</si>
  <si>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</si>
  <si>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</si>
  <si>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</si>
  <si>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</si>
  <si>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</si>
  <si>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</si>
  <si>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</si>
  <si>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</si>
  <si>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</si>
  <si>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</si>
  <si>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</si>
  <si>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</si>
  <si>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</si>
  <si>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</si>
  <si>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</si>
  <si>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</si>
  <si>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</si>
  <si>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</si>
  <si>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</si>
  <si>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</si>
  <si>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</si>
  <si>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</si>
  <si>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</si>
  <si>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</si>
  <si>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</si>
  <si>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</si>
  <si>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</si>
  <si>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</si>
  <si>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</si>
  <si>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</si>
  <si>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</si>
  <si>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</si>
  <si>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</si>
  <si>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</si>
  <si>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</si>
  <si>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</si>
  <si>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</si>
  <si>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</si>
  <si>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</si>
  <si>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</si>
  <si>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</si>
  <si>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</si>
  <si>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</si>
  <si>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</si>
  <si>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</si>
  <si>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</si>
  <si>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</si>
  <si>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</si>
  <si>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</si>
  <si>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</si>
  <si>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</si>
  <si>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</si>
  <si>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</si>
  <si>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</si>
  <si>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</si>
  <si>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</si>
  <si>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</si>
  <si>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</si>
  <si>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</si>
  <si>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</si>
  <si>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</si>
  <si>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</si>
  <si>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</si>
  <si>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</si>
  <si>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</si>
  <si>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</si>
  <si>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</si>
  <si>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</si>
  <si>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</si>
  <si>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</si>
  <si>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</si>
  <si>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</si>
  <si>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</si>
  <si>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</si>
  <si>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</si>
  <si>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</si>
  <si>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</si>
  <si>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</si>
  <si>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</si>
  <si>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</si>
  <si>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</si>
  <si>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</si>
  <si>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</si>
  <si>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</si>
  <si>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</si>
  <si>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</si>
  <si>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</si>
  <si>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</si>
  <si>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</si>
  <si>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</si>
  <si>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</si>
  <si>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</si>
  <si>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</si>
  <si>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</si>
  <si>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</si>
  <si>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</si>
  <si>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</si>
  <si>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</si>
  <si>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</si>
  <si>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</si>
  <si>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</si>
  <si>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</si>
  <si>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</si>
  <si>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</si>
  <si>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</si>
  <si>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</si>
  <si>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</si>
  <si>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</si>
  <si>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</si>
  <si>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</si>
  <si>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</si>
  <si>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</si>
  <si>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</si>
  <si>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</si>
  <si>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</si>
  <si>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</si>
  <si>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</si>
  <si>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</si>
  <si>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</si>
  <si>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</si>
  <si>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</si>
  <si>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</si>
  <si>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</si>
  <si>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</si>
  <si>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</si>
  <si>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</si>
  <si>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</si>
  <si>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</si>
  <si>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</si>
  <si>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</si>
  <si>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</si>
  <si>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</si>
  <si>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</si>
  <si>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</si>
  <si>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</si>
  <si>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</si>
  <si>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</si>
  <si>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</si>
  <si>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</si>
  <si>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</si>
  <si>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</si>
  <si>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</si>
  <si>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</si>
  <si>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</si>
  <si>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</si>
  <si>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</si>
  <si>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</si>
  <si>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</si>
  <si>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</si>
  <si>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</si>
  <si>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</si>
  <si>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</si>
  <si>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</si>
  <si>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</si>
  <si>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</si>
  <si>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</si>
  <si>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</si>
  <si>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</si>
  <si>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</si>
  <si>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</si>
  <si>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</si>
  <si>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</si>
  <si>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</si>
  <si>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</si>
  <si>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</si>
  <si>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</si>
  <si>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</si>
  <si>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</si>
  <si>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</si>
  <si>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</si>
  <si>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</si>
  <si>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</si>
  <si>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</si>
  <si>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</si>
  <si>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</si>
  <si>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</si>
  <si>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</si>
  <si>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</si>
  <si>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</si>
  <si>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</si>
  <si>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</si>
  <si>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</si>
  <si>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</si>
  <si>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</si>
  <si>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</si>
  <si>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</si>
  <si>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</si>
  <si>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</si>
  <si>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</si>
  <si>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</si>
  <si>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</si>
  <si>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</si>
  <si>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</si>
  <si>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</si>
  <si>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</si>
  <si>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</si>
  <si>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</si>
  <si>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</si>
  <si>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</si>
  <si>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</si>
  <si>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</si>
  <si>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</si>
  <si>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</si>
  <si>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</si>
  <si>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</si>
  <si>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</si>
  <si>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</si>
  <si>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</si>
  <si>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</si>
  <si>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</si>
  <si>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</si>
  <si>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</si>
  <si>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</si>
  <si>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</si>
  <si>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</si>
  <si>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</si>
  <si>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</si>
  <si>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</si>
  <si>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</si>
  <si>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</si>
  <si>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</si>
  <si>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</si>
  <si>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</si>
  <si>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</si>
  <si>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</si>
  <si>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</si>
  <si>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</si>
  <si>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</si>
  <si>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</si>
  <si>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</si>
  <si>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</si>
  <si>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</si>
  <si>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</si>
  <si>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</si>
  <si>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</si>
  <si>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</si>
  <si>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</si>
  <si>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</si>
  <si>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</si>
  <si>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</si>
  <si>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</si>
  <si>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</si>
  <si>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</si>
  <si>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</si>
  <si>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</si>
  <si>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</si>
  <si>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</si>
  <si>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</si>
  <si>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</si>
  <si>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</si>
  <si>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</si>
  <si>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</si>
  <si>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</si>
  <si>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</si>
  <si>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</si>
  <si>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</si>
  <si>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</si>
  <si>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</si>
  <si>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</si>
  <si>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</si>
  <si>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</si>
  <si>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</si>
  <si>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</si>
  <si>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</si>
  <si>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</si>
  <si>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</si>
  <si>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</si>
  <si>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</si>
  <si>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</si>
  <si>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</si>
  <si>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</si>
  <si>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</si>
  <si>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</si>
  <si>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</si>
  <si>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</si>
  <si>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</si>
  <si>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</si>
  <si>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</si>
  <si>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</si>
  <si>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</si>
  <si>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</si>
  <si>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</si>
  <si>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</si>
  <si>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</si>
  <si>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</si>
  <si>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</si>
  <si>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</si>
  <si>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</si>
  <si>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</si>
  <si>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</si>
  <si>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</si>
  <si>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</si>
  <si>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</si>
  <si>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</si>
  <si>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</si>
  <si>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</si>
  <si>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</si>
  <si>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</si>
  <si>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</si>
  <si>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</si>
  <si>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</si>
  <si>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</si>
  <si>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</si>
  <si>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</si>
  <si>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</si>
  <si>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</si>
  <si>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</si>
  <si>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</si>
  <si>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</si>
  <si>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</si>
  <si>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</si>
  <si>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</si>
  <si>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</si>
  <si>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</si>
  <si>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</si>
  <si>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</si>
  <si>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</si>
  <si>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</si>
  <si>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</si>
  <si>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</si>
  <si>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</si>
  <si>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</si>
  <si>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</si>
  <si>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</si>
  <si>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</si>
  <si>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</si>
  <si>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</si>
  <si>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</si>
  <si>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</si>
  <si>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</si>
  <si>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</si>
  <si>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</si>
  <si>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</si>
  <si>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</si>
  <si>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</si>
  <si>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</si>
  <si>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</si>
  <si>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</si>
  <si>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</si>
  <si>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</si>
  <si>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</si>
  <si>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</si>
  <si>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</si>
  <si>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</si>
  <si>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</si>
  <si>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</si>
  <si>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</si>
  <si>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</si>
  <si>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</si>
  <si>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</si>
  <si>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</si>
  <si>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</si>
  <si>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</si>
  <si>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</si>
  <si>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</si>
  <si>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</si>
  <si>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</si>
  <si>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</si>
  <si>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</si>
  <si>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</si>
  <si>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</si>
  <si>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</si>
  <si>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</si>
  <si>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</si>
  <si>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</si>
  <si>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</si>
  <si>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</si>
  <si>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</si>
  <si>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</si>
  <si>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</si>
  <si>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</si>
  <si>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</si>
  <si>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</si>
  <si>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</si>
  <si>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</si>
  <si>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</si>
  <si>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</si>
  <si>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</si>
  <si>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</si>
  <si>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</si>
  <si>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</si>
  <si>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</si>
  <si>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</si>
  <si>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</si>
  <si>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</si>
  <si>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</si>
  <si>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</si>
  <si>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</si>
  <si>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</si>
  <si>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</si>
  <si>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</si>
  <si>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</si>
  <si>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</si>
  <si>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</si>
  <si>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</si>
  <si>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</si>
  <si>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</si>
  <si>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</si>
  <si>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</si>
  <si>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</si>
  <si>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</si>
  <si>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</si>
  <si>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</si>
  <si>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</si>
  <si>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</si>
  <si>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</si>
  <si>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</si>
  <si>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</si>
  <si>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</si>
  <si>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</si>
  <si>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</si>
  <si>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</si>
  <si>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</si>
  <si>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</si>
  <si>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</si>
  <si>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</si>
  <si>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</si>
  <si>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</si>
  <si>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</si>
  <si>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</si>
  <si>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</si>
  <si>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</si>
  <si>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</si>
  <si>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</si>
  <si>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</si>
  <si>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</si>
  <si>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</si>
  <si>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</si>
  <si>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</si>
  <si>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</si>
  <si>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</si>
  <si>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</si>
  <si>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</si>
  <si>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</si>
  <si>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</si>
  <si>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</si>
  <si>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</si>
  <si>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</si>
  <si>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</si>
  <si>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</si>
  <si>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</si>
  <si>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</si>
  <si>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</si>
  <si>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</si>
  <si>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</si>
  <si>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</si>
  <si>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</si>
  <si>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</si>
  <si>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</si>
  <si>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</si>
  <si>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</si>
  <si>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</si>
  <si>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</si>
  <si>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</si>
  <si>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</si>
  <si>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</si>
  <si>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</si>
  <si>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</si>
  <si>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</si>
  <si>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</si>
  <si>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</si>
  <si>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</si>
  <si>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</si>
  <si>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</si>
  <si>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</si>
  <si>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</si>
  <si>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</si>
  <si>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</si>
  <si>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</si>
  <si>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</si>
  <si>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</si>
  <si>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</si>
  <si>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</si>
  <si>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</si>
  <si>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</si>
  <si>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</si>
  <si>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</si>
  <si>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</si>
  <si>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</si>
  <si>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</si>
  <si>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</si>
  <si>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</si>
  <si>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</si>
  <si>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</si>
  <si>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</si>
  <si>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</si>
  <si>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</si>
  <si>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</si>
  <si>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</si>
  <si>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</si>
  <si>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</si>
  <si>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</si>
  <si>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</si>
  <si>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</si>
  <si>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</si>
  <si>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</si>
  <si>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</si>
  <si>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</si>
  <si>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</si>
  <si>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</si>
  <si>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</si>
  <si>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</si>
  <si>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</si>
  <si>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</si>
  <si>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</si>
  <si>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</si>
  <si>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</si>
  <si>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</si>
  <si>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</si>
  <si>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</si>
  <si>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</si>
  <si>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</si>
  <si>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</si>
  <si>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</si>
  <si>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</si>
  <si>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</si>
  <si>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</si>
  <si>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</si>
  <si>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</si>
  <si>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</si>
  <si>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</si>
  <si>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</si>
  <si>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</si>
  <si>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</si>
  <si>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</si>
  <si>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</si>
  <si>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</si>
  <si>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</si>
  <si>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</si>
  <si>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</si>
  <si>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</si>
  <si>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</si>
  <si>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</si>
  <si>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</si>
  <si>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</si>
  <si>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</si>
  <si>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</si>
  <si>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</si>
  <si>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</si>
  <si>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</si>
  <si>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</si>
  <si>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</si>
  <si>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</si>
  <si>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</si>
  <si>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</si>
  <si>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</si>
  <si>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</si>
  <si>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</si>
  <si>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</si>
  <si>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</si>
  <si>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</si>
  <si>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</si>
  <si>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</si>
  <si>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</si>
  <si>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</si>
  <si>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</si>
  <si>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</si>
  <si>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</si>
  <si>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</si>
  <si>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</si>
  <si>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</si>
  <si>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</si>
  <si>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</si>
  <si>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</si>
  <si>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</si>
  <si>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</si>
  <si>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</si>
  <si>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</si>
  <si>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</si>
  <si>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</si>
  <si>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</si>
  <si>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</si>
  <si>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</si>
  <si>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</si>
  <si>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</si>
  <si>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</si>
  <si>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</si>
  <si>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</si>
  <si>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</si>
  <si>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</si>
  <si>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</si>
  <si>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</si>
  <si>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</si>
  <si>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</si>
  <si>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</si>
  <si>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</si>
  <si>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</si>
  <si>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</si>
  <si>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</si>
  <si>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</si>
  <si>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</si>
  <si>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</si>
  <si>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</si>
  <si>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</si>
  <si>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</si>
  <si>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</si>
  <si>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</si>
  <si>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</si>
  <si>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</si>
  <si>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</si>
  <si>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</si>
  <si>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</si>
  <si>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</si>
  <si>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</si>
  <si>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</si>
  <si>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</si>
  <si>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</si>
  <si>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</si>
  <si>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</si>
  <si>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</si>
  <si>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</si>
  <si>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</si>
  <si>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</si>
  <si>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</si>
  <si>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</si>
  <si>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</si>
  <si>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</si>
  <si>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</si>
  <si>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</si>
  <si>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</si>
  <si>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</si>
  <si>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</si>
  <si>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</si>
  <si>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</si>
  <si>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</si>
  <si>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</si>
  <si>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</si>
  <si>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</si>
  <si>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</si>
  <si>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</si>
  <si>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</si>
  <si>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</si>
  <si>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</si>
  <si>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</si>
  <si>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</si>
  <si>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</si>
  <si>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</si>
  <si>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</si>
  <si>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</si>
  <si>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</si>
  <si>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</si>
  <si>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</si>
  <si>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</si>
  <si>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</si>
  <si>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</si>
  <si>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</si>
  <si>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</si>
  <si>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</si>
  <si>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</si>
  <si>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</si>
  <si>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</si>
  <si>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</si>
  <si>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</si>
  <si>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</si>
  <si>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</si>
  <si>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</si>
  <si>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</si>
  <si>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</si>
  <si>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</si>
  <si>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</si>
  <si>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</si>
  <si>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</si>
  <si>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</si>
  <si>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</si>
  <si>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</si>
  <si>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</si>
  <si>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</si>
  <si>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</si>
  <si>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</si>
  <si>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</si>
  <si>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</si>
  <si>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</si>
  <si>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</si>
  <si>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</si>
  <si>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</si>
  <si>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</si>
  <si>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</si>
  <si>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</si>
  <si>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</si>
  <si>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</si>
  <si>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</si>
  <si>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</si>
  <si>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</si>
  <si>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</si>
  <si>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</si>
  <si>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</si>
  <si>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</si>
  <si>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</si>
  <si>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</si>
  <si>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</si>
  <si>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</si>
  <si>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</si>
  <si>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</si>
  <si>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</si>
  <si>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</si>
  <si>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</si>
  <si>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</si>
  <si>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</si>
  <si>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</si>
  <si>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</si>
  <si>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</si>
  <si>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</si>
  <si>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</si>
  <si>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</si>
  <si>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</si>
  <si>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</si>
  <si>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</si>
  <si>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</si>
  <si>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</si>
  <si>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</si>
  <si>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</si>
  <si>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</si>
  <si>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</si>
  <si>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</si>
  <si>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</si>
  <si>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</si>
  <si>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</si>
  <si>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</si>
  <si>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</si>
  <si>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</si>
  <si>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</si>
  <si>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</si>
  <si>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</si>
  <si>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</si>
  <si>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</si>
  <si>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</si>
  <si>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</si>
  <si>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</si>
  <si>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</si>
  <si>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</si>
  <si>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</si>
  <si>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</si>
  <si>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</si>
  <si>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</si>
  <si>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</si>
  <si>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</si>
  <si>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</si>
  <si>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</si>
  <si>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</si>
  <si>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</si>
  <si>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</si>
  <si>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</si>
  <si>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</si>
  <si>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</si>
  <si>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</si>
  <si>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</si>
  <si>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</si>
  <si>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</si>
  <si>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</si>
  <si>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</si>
  <si>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</si>
  <si>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</si>
  <si>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</si>
  <si>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</si>
  <si>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</si>
  <si>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</si>
  <si>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</si>
  <si>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</si>
  <si>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</si>
  <si>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</si>
  <si>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</si>
  <si>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</si>
  <si>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</si>
  <si>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</si>
  <si>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</si>
  <si>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</si>
  <si>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</si>
  <si>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</si>
  <si>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</si>
  <si>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</si>
  <si>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</si>
  <si>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</si>
  <si>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</si>
  <si>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</si>
  <si>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</si>
  <si>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</si>
  <si>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</si>
  <si>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</si>
  <si>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</si>
  <si>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</si>
  <si>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</si>
  <si>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</si>
  <si>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</si>
  <si>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</si>
  <si>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</si>
  <si>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</si>
  <si>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</si>
  <si>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</si>
  <si>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</si>
  <si>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</si>
  <si>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</si>
  <si>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</si>
  <si>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</si>
  <si>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</si>
  <si>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</si>
  <si>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</si>
  <si>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</si>
  <si>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</si>
  <si>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</si>
  <si>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</si>
  <si>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</si>
  <si>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</si>
  <si>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</si>
  <si>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</si>
  <si>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</si>
  <si>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</si>
  <si>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</si>
  <si>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</si>
  <si>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</si>
  <si>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</si>
  <si>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</si>
  <si>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</si>
  <si>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</si>
  <si>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</si>
  <si>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</si>
  <si>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</si>
  <si>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</si>
  <si>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</si>
  <si>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</si>
  <si>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</si>
  <si>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</si>
  <si>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</si>
  <si>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</si>
  <si>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</si>
  <si>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</si>
  <si>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</si>
  <si>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</si>
  <si>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</si>
  <si>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</si>
  <si>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</si>
  <si>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</si>
  <si>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</si>
  <si>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</si>
  <si>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</si>
  <si>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</si>
  <si>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</si>
  <si>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</si>
  <si>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</si>
  <si>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</si>
  <si>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</si>
  <si>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</si>
  <si>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</si>
  <si>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</si>
  <si>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</si>
  <si>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</si>
  <si>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</si>
  <si>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</si>
  <si>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</si>
  <si>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</si>
  <si>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</si>
  <si>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</si>
  <si>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</si>
  <si>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</si>
  <si>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</si>
  <si>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</si>
  <si>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</si>
  <si>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</si>
  <si>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</si>
  <si>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</si>
  <si>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</si>
  <si>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</si>
  <si>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</si>
  <si>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</si>
  <si>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</si>
  <si>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</si>
  <si>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</si>
  <si>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</si>
  <si>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</si>
  <si>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</si>
  <si>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</si>
  <si>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</si>
  <si>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</si>
  <si>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</si>
  <si>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</si>
  <si>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</si>
  <si>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</si>
  <si>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</si>
  <si>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</si>
  <si>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</si>
  <si>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</si>
  <si>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</si>
  <si>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</si>
  <si>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</si>
  <si>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</si>
  <si>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</si>
  <si>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</si>
  <si>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</si>
  <si>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</si>
  <si>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</si>
  <si>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</si>
  <si>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</si>
  <si>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</si>
  <si>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</si>
  <si>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</si>
  <si>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</si>
  <si>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</si>
  <si>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</si>
  <si>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</si>
  <si>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</si>
  <si>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</si>
  <si>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</si>
  <si>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</si>
  <si>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</si>
  <si>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</si>
  <si>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</si>
  <si>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</si>
  <si>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</si>
  <si>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</si>
  <si>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</si>
  <si>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</si>
  <si>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</si>
  <si>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</si>
  <si>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</si>
  <si>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</si>
  <si>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</si>
  <si>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</si>
  <si>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</si>
  <si>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</si>
  <si>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</si>
  <si>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</si>
  <si>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</si>
  <si>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</si>
  <si>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</si>
  <si>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</si>
  <si>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</si>
  <si>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</si>
  <si>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</si>
  <si>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</si>
  <si>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</si>
  <si>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</si>
  <si>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</si>
  <si>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</si>
  <si>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</si>
  <si>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</si>
  <si>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</si>
  <si>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</si>
  <si>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</si>
  <si>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</si>
  <si>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</si>
  <si>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</si>
  <si>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</si>
  <si>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</si>
  <si>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</si>
  <si>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</si>
  <si>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</si>
  <si>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</si>
  <si>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</si>
  <si>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</si>
  <si>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</si>
  <si>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</si>
  <si>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</si>
  <si>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</si>
  <si>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</si>
  <si>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</si>
  <si>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</si>
  <si>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</si>
  <si>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</si>
  <si>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</si>
  <si>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</si>
  <si>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</si>
  <si>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</si>
  <si>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</si>
  <si>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</si>
  <si>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</si>
  <si>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</si>
  <si>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</si>
  <si>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</si>
  <si>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</si>
  <si>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</si>
  <si>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</si>
  <si>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</si>
  <si>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</si>
  <si>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</si>
  <si>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</si>
  <si>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</si>
  <si>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</si>
  <si>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</si>
  <si>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</si>
  <si>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</si>
  <si>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</si>
  <si>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</si>
  <si>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</si>
  <si>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</si>
  <si>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</si>
  <si>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</si>
  <si>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</si>
  <si>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</si>
  <si>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</si>
  <si>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</si>
  <si>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</si>
  <si>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</si>
  <si>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</si>
  <si>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</si>
  <si>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</si>
  <si>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</si>
  <si>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</si>
  <si>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</si>
  <si>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</si>
  <si>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</si>
  <si>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</si>
  <si>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</si>
  <si>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</si>
  <si>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</si>
  <si>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</si>
  <si>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</si>
  <si>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</si>
  <si>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</si>
  <si>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</si>
  <si>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</si>
  <si>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</si>
  <si>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</si>
  <si>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</si>
  <si>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</si>
  <si>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</si>
  <si>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</si>
  <si>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</si>
  <si>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</si>
  <si>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</si>
  <si>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</si>
  <si>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</si>
  <si>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</si>
  <si>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</si>
  <si>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</si>
  <si>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</si>
  <si>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</si>
  <si>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</si>
  <si>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</si>
  <si>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</si>
  <si>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</si>
  <si>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</si>
  <si>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</si>
  <si>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</si>
  <si>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</si>
  <si>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</si>
  <si>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</si>
  <si>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</si>
  <si>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</si>
  <si>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</si>
  <si>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</si>
  <si>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</si>
  <si>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</si>
  <si>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</si>
  <si>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</si>
  <si>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</si>
  <si>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</si>
  <si>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</si>
  <si>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</si>
  <si>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</si>
  <si>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</si>
  <si>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</si>
  <si>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</si>
  <si>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</si>
  <si>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</si>
  <si>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</si>
  <si>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</si>
  <si>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</si>
  <si>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</si>
  <si>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</si>
  <si>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</si>
  <si>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</si>
  <si>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</si>
  <si>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</si>
  <si>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</si>
  <si>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</si>
  <si>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</si>
  <si>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</si>
  <si>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</si>
  <si>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</si>
  <si>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</si>
  <si>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</si>
  <si>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</si>
  <si>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</si>
  <si>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</si>
  <si>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</si>
  <si>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</si>
  <si>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</si>
  <si>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</si>
  <si>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</si>
  <si>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</si>
  <si>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</si>
  <si>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</si>
  <si>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</si>
  <si>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</si>
  <si>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</si>
  <si>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</si>
  <si>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</si>
  <si>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</si>
  <si>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</si>
  <si>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</si>
  <si>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</si>
  <si>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</si>
  <si>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</si>
  <si>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</si>
  <si>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</si>
  <si>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</si>
  <si>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</si>
  <si>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</si>
  <si>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</si>
  <si>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</si>
  <si>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</si>
  <si>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</si>
  <si>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</si>
  <si>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</si>
  <si>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</si>
  <si>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</si>
  <si>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</si>
  <si>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</si>
  <si>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</si>
  <si>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</si>
  <si>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</si>
  <si>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</si>
  <si>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</si>
  <si>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</si>
  <si>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</si>
  <si>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</si>
  <si>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</si>
  <si>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</si>
  <si>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</si>
  <si>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</si>
  <si>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</si>
  <si>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</si>
  <si>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</si>
  <si>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</si>
  <si>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</si>
  <si>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</si>
  <si>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</si>
  <si>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</si>
  <si>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</si>
  <si>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</si>
  <si>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</si>
  <si>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</si>
  <si>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</si>
  <si>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</si>
  <si>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</si>
  <si>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</si>
  <si>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</si>
  <si>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</si>
  <si>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</si>
  <si>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</si>
  <si>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</si>
  <si>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</si>
  <si>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</si>
  <si>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</si>
  <si>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</si>
  <si>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</si>
  <si>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</si>
  <si>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</si>
  <si>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</si>
  <si>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</si>
  <si>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</si>
  <si>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</si>
  <si>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</si>
  <si>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</si>
  <si>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</si>
  <si>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</si>
  <si>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</si>
  <si>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</si>
  <si>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</si>
  <si>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</si>
  <si>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</si>
  <si>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</si>
  <si>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</si>
  <si>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</si>
  <si>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</si>
  <si>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</si>
  <si>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</si>
  <si>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</si>
  <si>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</si>
  <si>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</si>
  <si>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</si>
  <si>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</si>
  <si>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</si>
  <si>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</si>
  <si>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</si>
  <si>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</si>
  <si>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</si>
  <si>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</si>
  <si>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</si>
  <si>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</si>
  <si>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</si>
  <si>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</si>
  <si>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</si>
  <si>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</si>
  <si>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</si>
  <si>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</si>
  <si>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</si>
  <si>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</si>
  <si>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</si>
  <si>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</si>
  <si>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</si>
  <si>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</si>
  <si>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</si>
  <si>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</si>
  <si>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</si>
  <si>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</si>
  <si>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</si>
  <si>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</si>
  <si>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</si>
  <si>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</si>
  <si>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</si>
  <si>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</si>
  <si>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</si>
  <si>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</si>
  <si>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</si>
  <si>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</si>
  <si>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</si>
  <si>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</si>
  <si>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</si>
  <si>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</si>
  <si>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</si>
  <si>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</si>
  <si>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</si>
  <si>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</si>
  <si>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</si>
  <si>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</si>
  <si>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</si>
  <si>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</si>
  <si>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</si>
  <si>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</si>
  <si>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</si>
  <si>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</si>
  <si>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</si>
  <si>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</si>
  <si>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</si>
  <si>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</si>
  <si>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</si>
  <si>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</si>
  <si>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</si>
  <si>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</si>
  <si>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</si>
  <si>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</si>
  <si>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</si>
  <si>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</si>
  <si>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</si>
  <si>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</si>
  <si>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</si>
  <si>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</si>
  <si>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</si>
  <si>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</si>
  <si>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</si>
  <si>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</si>
  <si>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</si>
  <si>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</si>
  <si>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</si>
  <si>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</si>
  <si>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</si>
  <si>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</si>
  <si>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</si>
  <si>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</si>
  <si>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</si>
  <si>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</si>
  <si>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</si>
  <si>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</si>
  <si>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</si>
  <si>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</si>
  <si>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</si>
  <si>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</si>
  <si>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</si>
  <si>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</si>
  <si>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</si>
  <si>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</si>
  <si>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</si>
  <si>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</si>
  <si>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</si>
  <si>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</si>
  <si>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</si>
  <si>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</si>
  <si>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</si>
  <si>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</si>
  <si>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</si>
  <si>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</si>
  <si>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</si>
  <si>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</si>
  <si>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</si>
  <si>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</si>
  <si>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</si>
  <si>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</si>
  <si>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</si>
  <si>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</si>
  <si>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</si>
  <si>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</si>
  <si>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</si>
  <si>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</si>
  <si>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</si>
  <si>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</si>
  <si>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</si>
  <si>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</si>
  <si>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</si>
  <si>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</si>
  <si>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</si>
  <si>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</si>
  <si>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</si>
  <si>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</si>
  <si>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</si>
  <si>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</si>
  <si>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</si>
  <si>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</si>
  <si>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</si>
  <si>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</si>
  <si>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</si>
  <si>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</si>
  <si>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</si>
  <si>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</si>
  <si>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</si>
  <si>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</si>
  <si>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</si>
  <si>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</si>
  <si>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</si>
  <si>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</si>
  <si>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</si>
  <si>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</si>
  <si>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</si>
  <si>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</si>
  <si>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</si>
  <si>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</si>
  <si>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</si>
  <si>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</si>
  <si>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</si>
  <si>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</si>
  <si>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</si>
  <si>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</si>
  <si>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</si>
  <si>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</si>
  <si>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</si>
  <si>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</si>
  <si>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</si>
  <si>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</si>
  <si>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</si>
  <si>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</si>
  <si>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</si>
  <si>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</si>
  <si>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</si>
  <si>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</si>
  <si>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</si>
  <si>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</si>
  <si>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</si>
  <si>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</si>
  <si>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</si>
  <si>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</si>
  <si>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</si>
  <si>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</si>
  <si>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</si>
  <si>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</si>
  <si>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</si>
  <si>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</si>
  <si>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</si>
  <si>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</si>
  <si>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</si>
  <si>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</si>
  <si>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</si>
  <si>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</si>
  <si>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</si>
  <si>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</si>
  <si>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</si>
  <si>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</si>
  <si>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</si>
  <si>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</si>
  <si>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</si>
  <si>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</si>
  <si>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</si>
  <si>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</si>
  <si>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</si>
  <si>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</si>
  <si>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</si>
  <si>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</si>
  <si>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</si>
  <si>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</si>
  <si>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</si>
  <si>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</si>
  <si>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</si>
  <si>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</si>
  <si>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</si>
  <si>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</si>
  <si>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</si>
  <si>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</si>
  <si>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</si>
  <si>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</si>
  <si>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</si>
  <si>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</si>
  <si>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</si>
  <si>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</si>
  <si>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</si>
  <si>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</si>
  <si>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</si>
  <si>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</si>
  <si>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</si>
  <si>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</si>
  <si>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</si>
  <si>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</si>
  <si>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</si>
  <si>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</si>
  <si>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</si>
  <si>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</si>
  <si>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</si>
  <si>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</si>
  <si>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</si>
  <si>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</si>
  <si>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</si>
  <si>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</si>
  <si>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</si>
  <si>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</si>
  <si>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</si>
  <si>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</si>
  <si>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</si>
  <si>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</si>
  <si>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</si>
  <si>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</si>
  <si>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</si>
  <si>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</si>
  <si>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</si>
  <si>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</si>
  <si>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</si>
  <si>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</si>
  <si>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</si>
  <si>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</si>
  <si>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</si>
  <si>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</si>
  <si>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</si>
  <si>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</si>
  <si>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</si>
  <si>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</si>
  <si>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</si>
  <si>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</si>
  <si>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</si>
  <si>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</si>
  <si>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</si>
  <si>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</si>
  <si>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</si>
  <si>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</si>
  <si>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</si>
  <si>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</si>
  <si>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</si>
  <si>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</si>
  <si>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</si>
  <si>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</si>
  <si>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</si>
  <si>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</si>
  <si>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</si>
  <si>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</si>
  <si>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</si>
  <si>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</si>
  <si>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</si>
  <si>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</si>
  <si>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</si>
  <si>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</si>
  <si>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</si>
  <si>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</si>
  <si>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</si>
  <si>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</si>
  <si>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</si>
  <si>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</si>
  <si>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</si>
  <si>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</si>
  <si>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</si>
  <si>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</si>
  <si>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</si>
  <si>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</si>
  <si>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</si>
  <si>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</si>
  <si>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</si>
  <si>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</si>
  <si>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</si>
  <si>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</si>
  <si>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</si>
  <si>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</si>
  <si>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</si>
  <si>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</si>
  <si>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</si>
  <si>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</si>
  <si>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</si>
  <si>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</si>
  <si>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</si>
  <si>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</si>
  <si>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</si>
  <si>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</si>
  <si>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</si>
  <si>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</si>
  <si>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</si>
  <si>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</si>
  <si>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</si>
  <si>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</si>
  <si>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</si>
  <si>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</si>
  <si>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</si>
  <si>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</si>
  <si>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</si>
  <si>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</si>
  <si>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</si>
  <si>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</si>
  <si>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</si>
  <si>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</si>
  <si>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</si>
  <si>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</si>
  <si>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</si>
  <si>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</si>
  <si>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</si>
  <si>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</si>
  <si>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</si>
  <si>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</si>
  <si>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</si>
  <si>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</si>
  <si>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</si>
  <si>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</si>
  <si>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</si>
  <si>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</si>
  <si>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</si>
  <si>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</si>
  <si>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</si>
  <si>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</si>
  <si>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</si>
  <si>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</si>
  <si>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</si>
  <si>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</si>
  <si>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</si>
  <si>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</si>
  <si>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</si>
  <si>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</si>
  <si>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</si>
  <si>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</si>
  <si>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</si>
  <si>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</si>
  <si>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</si>
  <si>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</si>
  <si>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</si>
  <si>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</si>
  <si>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</si>
  <si>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</si>
  <si>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</si>
  <si>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</si>
  <si>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</si>
  <si>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</si>
  <si>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</si>
  <si>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</si>
  <si>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</si>
  <si>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</si>
  <si>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</si>
  <si>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</si>
  <si>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</si>
  <si>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</si>
  <si>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</si>
  <si>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</si>
  <si>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</si>
  <si>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</si>
  <si>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</si>
  <si>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</si>
  <si>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</si>
  <si>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</si>
  <si>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</si>
  <si>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</si>
  <si>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</si>
  <si>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</si>
  <si>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</si>
  <si>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</si>
  <si>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</si>
  <si>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</si>
  <si>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</si>
  <si>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</si>
  <si>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</si>
  <si>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</si>
  <si>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</si>
  <si>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</si>
  <si>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</si>
  <si>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</si>
  <si>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</si>
  <si>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</si>
  <si>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</si>
  <si>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</si>
  <si>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</si>
  <si>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</si>
  <si>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</si>
  <si>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</si>
  <si>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</si>
  <si>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</si>
  <si>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</si>
  <si>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</si>
  <si>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</si>
  <si>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</si>
  <si>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</si>
  <si>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</si>
  <si>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</si>
  <si>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</si>
  <si>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</si>
  <si>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</si>
  <si>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</si>
  <si>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</si>
  <si>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</si>
  <si>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</si>
  <si>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</si>
  <si>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</si>
  <si>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</si>
  <si>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</si>
  <si>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</si>
  <si>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</si>
  <si>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</si>
  <si>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</si>
  <si>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</si>
  <si>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</si>
  <si>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</si>
  <si>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</si>
  <si>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</si>
  <si>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</si>
  <si>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</si>
  <si>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</si>
  <si>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</si>
  <si>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</si>
  <si>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</si>
  <si>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</si>
  <si>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</si>
  <si>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</si>
  <si>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</si>
  <si>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</si>
  <si>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</si>
  <si>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</si>
  <si>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</si>
  <si>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</si>
  <si>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</si>
  <si>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</si>
  <si>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</si>
  <si>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</si>
  <si>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</si>
  <si>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</si>
  <si>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</si>
  <si>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</si>
  <si>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</si>
  <si>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</si>
  <si>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</si>
  <si>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</si>
  <si>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</si>
  <si>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</si>
  <si>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</si>
  <si>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</si>
  <si>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</si>
  <si>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</si>
  <si>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</si>
  <si>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</si>
  <si>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</si>
  <si>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</si>
  <si>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</si>
  <si>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</si>
  <si>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</si>
  <si>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</si>
  <si>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</si>
  <si>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</si>
  <si>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</si>
  <si>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</si>
  <si>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</si>
  <si>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</si>
  <si>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</si>
  <si>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</si>
  <si>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</si>
  <si>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</si>
  <si>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</si>
  <si>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</si>
  <si>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</si>
  <si>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</si>
  <si>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</si>
  <si>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</si>
  <si>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</si>
  <si>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</si>
  <si>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</si>
  <si>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</si>
  <si>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</si>
  <si>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</si>
  <si>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</si>
  <si>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</si>
  <si>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</si>
  <si>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</si>
  <si>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</si>
  <si>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</si>
  <si>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</si>
  <si>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</si>
  <si>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</si>
  <si>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</si>
  <si>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</si>
  <si>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</si>
  <si>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</si>
  <si>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</si>
  <si>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</si>
  <si>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</si>
  <si>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</si>
  <si>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</si>
  <si>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</si>
  <si>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</si>
  <si>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</si>
  <si>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</si>
  <si>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</si>
  <si>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</si>
  <si>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</si>
  <si>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</si>
  <si>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</si>
  <si>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</si>
  <si>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</si>
  <si>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</si>
  <si>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</si>
  <si>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</si>
  <si>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</si>
  <si>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</si>
  <si>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</si>
  <si>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</si>
  <si>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</si>
  <si>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</si>
  <si>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</si>
  <si>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</si>
  <si>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</si>
  <si>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</si>
  <si>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</si>
  <si>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</si>
  <si>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</si>
  <si>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</si>
  <si>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</si>
  <si>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</si>
  <si>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</si>
  <si>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</si>
  <si>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</si>
  <si>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</si>
  <si>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</si>
  <si>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</si>
  <si>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</si>
  <si>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</si>
  <si>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</si>
  <si>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</si>
  <si>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</si>
  <si>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</si>
  <si>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</si>
  <si>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</si>
  <si>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</si>
  <si>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</si>
  <si>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</si>
  <si>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</si>
  <si>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</si>
  <si>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</si>
  <si>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</si>
  <si>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</si>
  <si>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</si>
  <si>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</si>
  <si>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</si>
  <si>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</si>
  <si>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</si>
  <si>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</si>
  <si>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</si>
  <si>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</si>
  <si>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</si>
  <si>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</si>
  <si>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</si>
  <si>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</si>
  <si>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</si>
  <si>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</si>
  <si>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</si>
  <si>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</si>
  <si>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</si>
  <si>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</si>
  <si>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</si>
  <si>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</si>
  <si>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</si>
  <si>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</si>
  <si>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</si>
  <si>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</si>
  <si>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</si>
  <si>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</si>
  <si>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</si>
  <si>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</si>
  <si>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</si>
  <si>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</si>
  <si>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</si>
  <si>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</si>
  <si>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</si>
  <si>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</si>
  <si>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</si>
  <si>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</si>
  <si>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</si>
  <si>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</si>
  <si>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</si>
  <si>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</si>
  <si>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</si>
  <si>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</si>
  <si>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</si>
  <si>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</si>
  <si>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</si>
  <si>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</si>
  <si>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</si>
  <si>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</si>
  <si>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</si>
  <si>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</si>
  <si>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</si>
  <si>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</si>
  <si>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</si>
  <si>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</si>
  <si>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</si>
  <si>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</si>
  <si>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</si>
  <si>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</si>
  <si>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</si>
  <si>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</si>
  <si>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</si>
  <si>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</si>
  <si>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</si>
  <si>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</si>
  <si>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</si>
  <si>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</si>
  <si>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</si>
  <si>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</si>
  <si>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</si>
  <si>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</si>
  <si>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</si>
  <si>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</si>
  <si>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</si>
  <si>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</si>
  <si>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</si>
  <si>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</si>
  <si>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</si>
  <si>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</si>
  <si>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</si>
  <si>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</si>
  <si>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</si>
  <si>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</si>
  <si>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</si>
  <si>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</si>
  <si>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</si>
  <si>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</si>
  <si>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</si>
  <si>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</si>
  <si>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</si>
  <si>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</si>
  <si>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</si>
  <si>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</si>
  <si>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</si>
  <si>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</si>
  <si>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</si>
  <si>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</si>
  <si>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</si>
  <si>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</si>
  <si>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</si>
  <si>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</si>
  <si>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</si>
  <si>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</si>
  <si>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</si>
  <si>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</si>
  <si>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</si>
  <si>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</si>
  <si>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</si>
  <si>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</si>
  <si>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</si>
  <si>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</si>
  <si>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</si>
  <si>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</si>
  <si>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</si>
  <si>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</si>
  <si>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</si>
  <si>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</si>
  <si>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</si>
  <si>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</si>
  <si>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</si>
  <si>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</si>
  <si>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</si>
  <si>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</si>
  <si>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</si>
  <si>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</si>
  <si>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</si>
  <si>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</si>
  <si>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</si>
  <si>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</si>
  <si>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</si>
  <si>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</si>
  <si>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</si>
  <si>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</si>
  <si>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</si>
  <si>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</si>
  <si>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</si>
  <si>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</si>
  <si>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</si>
  <si>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</si>
  <si>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</si>
  <si>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</si>
  <si>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</si>
  <si>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</si>
  <si>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</si>
  <si>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</si>
  <si>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</si>
  <si>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</si>
  <si>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</si>
  <si>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</si>
  <si>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</si>
  <si>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</si>
  <si>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</si>
  <si>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</si>
  <si>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</si>
  <si>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</si>
  <si>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</si>
  <si>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</si>
  <si>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</si>
  <si>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</si>
  <si>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</si>
  <si>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</si>
  <si>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</si>
  <si>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</si>
  <si>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</si>
  <si>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</si>
  <si>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</si>
  <si>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</si>
  <si>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</si>
  <si>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</si>
  <si>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</si>
  <si>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</si>
  <si>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</si>
  <si>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</si>
  <si>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</si>
  <si>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</si>
  <si>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</si>
  <si>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</si>
  <si>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</si>
  <si>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</si>
  <si>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</si>
  <si>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</si>
  <si>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</si>
  <si>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</si>
  <si>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</si>
  <si>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</si>
  <si>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</si>
  <si>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</si>
  <si>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</si>
  <si>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</si>
  <si>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</si>
  <si>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</si>
  <si>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</si>
  <si>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</si>
  <si>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</si>
  <si>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</si>
  <si>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</si>
  <si>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</si>
  <si>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</si>
  <si>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</si>
  <si>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</si>
  <si>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</si>
  <si>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</si>
  <si>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</si>
  <si>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</si>
  <si>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</si>
  <si>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</si>
  <si>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</si>
  <si>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</si>
  <si>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</si>
  <si>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</si>
  <si>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</si>
  <si>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</si>
  <si>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</si>
  <si>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</si>
  <si>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</si>
  <si>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</si>
  <si>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</si>
  <si>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</si>
  <si>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</si>
  <si>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</si>
  <si>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</si>
  <si>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</si>
  <si>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</si>
  <si>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</si>
  <si>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</si>
  <si>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</si>
  <si>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</si>
  <si>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</si>
  <si>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</si>
  <si>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</si>
  <si>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</si>
  <si>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</si>
  <si>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</si>
  <si>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</si>
  <si>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</si>
  <si>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</si>
  <si>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</si>
  <si>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</si>
  <si>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</si>
  <si>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</si>
  <si>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</si>
  <si>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</si>
  <si>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</si>
  <si>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</si>
  <si>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</si>
  <si>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</si>
  <si>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</si>
  <si>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</si>
  <si>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</si>
  <si>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</si>
  <si>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</si>
  <si>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</si>
  <si>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</si>
  <si>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</si>
  <si>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</si>
  <si>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</si>
  <si>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</si>
  <si>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</si>
  <si>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</si>
  <si>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</si>
  <si>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</si>
  <si>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</si>
  <si>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</si>
  <si>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</si>
  <si>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</si>
  <si>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</si>
  <si>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</si>
  <si>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</si>
  <si>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</si>
  <si>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</si>
  <si>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</si>
  <si>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</si>
  <si>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</si>
  <si>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</si>
  <si>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</si>
  <si>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</si>
  <si>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</si>
  <si>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</si>
  <si>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</si>
  <si>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</si>
  <si>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</si>
  <si>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</si>
  <si>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</si>
  <si>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</si>
  <si>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</si>
  <si>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</si>
  <si>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</si>
  <si>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</si>
  <si>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</si>
  <si>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</si>
  <si>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</si>
  <si>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</si>
  <si>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</si>
  <si>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</si>
  <si>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</si>
  <si>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</si>
  <si>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</si>
  <si>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</si>
  <si>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</si>
  <si>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</si>
  <si>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</si>
  <si>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</si>
  <si>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</si>
  <si>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</si>
  <si>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</si>
  <si>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</si>
  <si>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</si>
  <si>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</si>
  <si>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</si>
  <si>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</si>
  <si>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</si>
  <si>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</si>
  <si>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</si>
  <si>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</si>
  <si>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</si>
  <si>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</si>
  <si>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</si>
  <si>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</si>
  <si>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</si>
  <si>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</si>
  <si>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</si>
  <si>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</si>
  <si>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</si>
  <si>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</si>
  <si>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</si>
  <si>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</si>
  <si>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</si>
  <si>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</si>
  <si>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</si>
  <si>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</si>
  <si>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</si>
  <si>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</si>
  <si>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</si>
  <si>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</si>
  <si>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</si>
  <si>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</si>
  <si>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</si>
  <si>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</si>
  <si>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</si>
  <si>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</si>
  <si>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</si>
  <si>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</si>
  <si>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</si>
  <si>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</si>
  <si>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</si>
  <si>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</si>
  <si>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</si>
  <si>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</si>
  <si>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</si>
  <si>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</si>
  <si>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</si>
  <si>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</si>
  <si>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</si>
  <si>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</si>
  <si>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</si>
  <si>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</si>
  <si>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</si>
  <si>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</si>
  <si>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</si>
  <si>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</si>
  <si>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</si>
  <si>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</si>
  <si>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</si>
  <si>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</si>
  <si>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</si>
  <si>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</si>
  <si>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</si>
  <si>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</si>
  <si>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</si>
  <si>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</si>
  <si>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</si>
  <si>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</si>
  <si>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</si>
  <si>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</si>
  <si>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</si>
  <si>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</si>
  <si>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</si>
  <si>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</si>
  <si>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</si>
  <si>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</si>
  <si>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</si>
  <si>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</si>
  <si>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</si>
  <si>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</si>
  <si>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</si>
  <si>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</si>
  <si>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</si>
  <si>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</si>
  <si>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</si>
  <si>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</si>
  <si>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</si>
  <si>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</si>
  <si>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</si>
  <si>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</si>
  <si>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</si>
  <si>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</si>
  <si>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</si>
  <si>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</si>
  <si>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</si>
  <si>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</si>
  <si>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</si>
  <si>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</si>
  <si>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</si>
  <si>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</si>
  <si>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</si>
  <si>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</si>
  <si>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</si>
  <si>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</si>
  <si>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</si>
  <si>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</si>
  <si>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</si>
  <si>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</si>
  <si>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</si>
  <si>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</si>
  <si>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</si>
  <si>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</si>
  <si>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</si>
  <si>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</si>
  <si>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</si>
  <si>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</si>
  <si>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</si>
  <si>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</si>
  <si>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</si>
  <si>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</si>
  <si>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</si>
  <si>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</si>
  <si>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</si>
  <si>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</si>
  <si>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</si>
  <si>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</si>
  <si>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</si>
  <si>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</si>
  <si>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</si>
  <si>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</si>
  <si>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</si>
  <si>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</si>
  <si>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</si>
  <si>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</si>
  <si>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</si>
  <si>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</si>
  <si>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</si>
  <si>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</si>
  <si>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</si>
  <si>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</si>
  <si>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</si>
  <si>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</si>
  <si>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</si>
  <si>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</si>
  <si>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</si>
  <si>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</si>
  <si>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</si>
  <si>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</si>
  <si>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</si>
  <si>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</si>
  <si>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</si>
  <si>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</si>
  <si>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</si>
  <si>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</si>
  <si>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</si>
  <si>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</si>
  <si>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</si>
  <si>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</si>
  <si>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</si>
  <si>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</si>
  <si>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</si>
  <si>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</si>
  <si>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</si>
  <si>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</si>
  <si>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</si>
  <si>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</si>
  <si>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</si>
  <si>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</si>
  <si>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</si>
  <si>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</si>
  <si>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</si>
  <si>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</si>
  <si>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</si>
  <si>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</si>
  <si>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</si>
  <si>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</si>
  <si>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</si>
  <si>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</si>
  <si>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</si>
  <si>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</si>
  <si>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</si>
  <si>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</si>
  <si>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</si>
  <si>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</si>
  <si>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</si>
  <si>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</si>
  <si>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</si>
  <si>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</si>
  <si>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</si>
  <si>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</si>
  <si>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</si>
  <si>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</si>
  <si>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</si>
  <si>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</si>
  <si>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</si>
  <si>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</si>
  <si>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</si>
  <si>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</si>
  <si>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</si>
  <si>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</si>
  <si>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</si>
  <si>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</si>
  <si>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</si>
  <si>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</si>
  <si>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</si>
  <si>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</si>
  <si>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</si>
  <si>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</si>
  <si>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</si>
  <si>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</si>
  <si>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</si>
  <si>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</si>
  <si>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</si>
  <si>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</si>
  <si>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</si>
  <si>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</si>
  <si>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</si>
  <si>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</si>
  <si>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</si>
  <si>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</si>
  <si>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</si>
  <si>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</si>
  <si>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</si>
  <si>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</si>
  <si>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</si>
  <si>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</si>
  <si>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</si>
  <si>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</si>
  <si>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</si>
  <si>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</si>
  <si>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</si>
  <si>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</si>
  <si>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</si>
  <si>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</si>
  <si>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</si>
  <si>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</si>
  <si>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</si>
  <si>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</si>
  <si>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</si>
  <si>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</si>
  <si>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</si>
  <si>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</si>
  <si>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</si>
  <si>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</si>
  <si>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</si>
  <si>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</si>
  <si>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</si>
  <si>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</si>
  <si>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</si>
  <si>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</si>
  <si>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</si>
  <si>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</si>
  <si>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</si>
  <si>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</si>
  <si>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</si>
  <si>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</si>
  <si>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</si>
  <si>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</si>
  <si>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</si>
  <si>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</si>
  <si>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</si>
  <si>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</si>
  <si>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</si>
  <si>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</si>
  <si>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</si>
  <si>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</si>
  <si>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</si>
  <si>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</si>
  <si>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</si>
  <si>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</si>
  <si>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</si>
  <si>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</si>
  <si>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</si>
  <si>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</si>
  <si>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</si>
  <si>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</si>
  <si>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</si>
  <si>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</si>
  <si>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</si>
  <si>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</si>
  <si>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</si>
  <si>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</si>
  <si>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</si>
  <si>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</si>
  <si>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</si>
  <si>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</si>
  <si>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</si>
  <si>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</si>
  <si>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</si>
  <si>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</si>
  <si>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</si>
  <si>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</si>
  <si>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</si>
  <si>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</si>
  <si>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</si>
  <si>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</si>
  <si>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</si>
  <si>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</si>
  <si>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</si>
  <si>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</si>
  <si>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</si>
  <si>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</si>
  <si>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</si>
  <si>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</si>
  <si>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</si>
  <si>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</si>
  <si>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</si>
  <si>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</si>
  <si>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</si>
  <si>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</si>
  <si>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</si>
  <si>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</si>
  <si>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</si>
  <si>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</si>
  <si>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</si>
  <si>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</si>
  <si>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</si>
  <si>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</si>
  <si>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</si>
  <si>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</si>
  <si>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</si>
  <si>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</si>
  <si>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</si>
  <si>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</si>
  <si>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</si>
  <si>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</si>
  <si>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</si>
  <si>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</si>
  <si>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</si>
  <si>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</si>
  <si>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</si>
  <si>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</si>
  <si>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</si>
  <si>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</si>
  <si>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</si>
  <si>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</si>
  <si>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</si>
  <si>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</si>
  <si>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</si>
  <si>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</si>
  <si>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</si>
  <si>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</si>
  <si>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</si>
  <si>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</si>
  <si>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</si>
  <si>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</si>
  <si>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</si>
  <si>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</si>
  <si>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</si>
  <si>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</si>
  <si>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</si>
  <si>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</si>
  <si>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</si>
  <si>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</si>
  <si>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</si>
  <si>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</si>
  <si>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</si>
  <si>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</si>
  <si>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</si>
  <si>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</si>
  <si>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</si>
  <si>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</si>
  <si>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</si>
  <si>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</si>
  <si>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</si>
  <si>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</si>
  <si>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</si>
  <si>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</si>
  <si>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</si>
  <si>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</si>
  <si>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</si>
  <si>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</si>
  <si>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</si>
  <si>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</si>
  <si>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</si>
  <si>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</si>
  <si>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</si>
  <si>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</si>
  <si>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</si>
  <si>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</si>
  <si>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</si>
  <si>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</si>
  <si>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</si>
  <si>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</si>
  <si>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</si>
  <si>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</si>
  <si>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</si>
  <si>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</si>
  <si>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</si>
  <si>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</si>
  <si>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</si>
  <si>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</si>
  <si>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</si>
  <si>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</si>
  <si>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</si>
  <si>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</si>
  <si>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</si>
  <si>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</si>
  <si>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</si>
  <si>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</si>
  <si>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</si>
  <si>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</si>
  <si>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</si>
  <si>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</si>
  <si>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</si>
  <si>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</si>
  <si>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</si>
  <si>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</si>
  <si>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</si>
  <si>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</si>
  <si>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</si>
  <si>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</si>
  <si>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</si>
  <si>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</si>
  <si>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</si>
  <si>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</si>
  <si>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</si>
  <si>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</si>
  <si>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</si>
  <si>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</si>
  <si>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</si>
  <si>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</si>
  <si>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</si>
  <si>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</si>
  <si>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</si>
  <si>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</si>
  <si>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</si>
  <si>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</si>
  <si>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</si>
  <si>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</si>
  <si>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</si>
  <si>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</si>
  <si>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</si>
  <si>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</si>
  <si>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</si>
  <si>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</si>
  <si>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</si>
  <si>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</si>
  <si>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</si>
  <si>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</si>
  <si>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</si>
  <si>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</si>
  <si>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</si>
  <si>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</si>
  <si>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</si>
  <si>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</si>
  <si>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</si>
  <si>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</si>
  <si>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</si>
  <si>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</si>
  <si>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</si>
  <si>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</si>
  <si>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</si>
  <si>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</si>
  <si>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</si>
  <si>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</si>
  <si>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</si>
  <si>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</si>
  <si>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</si>
  <si>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</si>
  <si>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</si>
  <si>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</si>
  <si>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</si>
  <si>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</si>
  <si>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</si>
  <si>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</si>
  <si>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</si>
  <si>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</si>
  <si>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</si>
  <si>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</si>
  <si>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</si>
  <si>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</si>
  <si>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</si>
  <si>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</si>
  <si>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</si>
  <si>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</si>
  <si>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</si>
  <si>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</si>
  <si>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</si>
  <si>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</si>
  <si>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</si>
  <si>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</si>
  <si>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</si>
  <si>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</si>
  <si>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</si>
  <si>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</si>
  <si>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</si>
  <si>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</si>
  <si>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</si>
  <si>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</si>
  <si>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</si>
  <si>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</si>
  <si>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</si>
  <si>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</si>
  <si>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</si>
  <si>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</si>
  <si>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</si>
  <si>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</si>
  <si>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</si>
  <si>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</si>
  <si>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</si>
  <si>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</si>
  <si>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</si>
  <si>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</si>
  <si>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</si>
  <si>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</si>
  <si>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</si>
  <si>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</si>
  <si>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</si>
  <si>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</si>
  <si>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</si>
  <si>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</si>
  <si>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</si>
  <si>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</si>
  <si>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</si>
  <si>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</si>
  <si>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</si>
  <si>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</si>
  <si>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</si>
  <si>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</si>
  <si>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</si>
  <si>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</si>
  <si>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</si>
  <si>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</si>
  <si>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</si>
  <si>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</si>
  <si>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</si>
  <si>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</si>
  <si>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</si>
  <si>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</si>
  <si>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</si>
  <si>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</si>
  <si>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</si>
  <si>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</si>
  <si>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</si>
  <si>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</si>
  <si>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</si>
  <si>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</si>
  <si>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</si>
  <si>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</si>
  <si>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</si>
  <si>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</si>
  <si>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</si>
  <si>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</si>
  <si>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</si>
  <si>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</si>
  <si>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</si>
  <si>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</si>
  <si>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</si>
  <si>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</si>
  <si>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</si>
  <si>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</si>
  <si>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</si>
  <si>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</si>
  <si>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</si>
  <si>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</si>
  <si>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</si>
  <si>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</si>
  <si>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</si>
  <si>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</si>
  <si>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</si>
  <si>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</si>
  <si>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</si>
  <si>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</si>
  <si>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</si>
  <si>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</si>
  <si>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</si>
  <si>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</si>
  <si>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</si>
  <si>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</si>
  <si>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</si>
  <si>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</si>
  <si>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</si>
  <si>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</si>
  <si>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</si>
  <si>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</si>
  <si>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</si>
  <si>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</si>
  <si>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</si>
  <si>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</si>
  <si>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</si>
  <si>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</si>
  <si>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</si>
  <si>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</si>
  <si>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</si>
  <si>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</si>
  <si>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</si>
  <si>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</si>
  <si>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</si>
  <si>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</si>
  <si>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</si>
  <si>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</si>
  <si>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</si>
  <si>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</si>
  <si>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</si>
  <si>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</si>
  <si>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</si>
  <si>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</si>
  <si>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</si>
  <si>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</si>
  <si>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</si>
  <si>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</si>
  <si>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</si>
  <si>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</si>
  <si>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</si>
  <si>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</si>
  <si>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</si>
  <si>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</si>
  <si>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</si>
  <si>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</si>
  <si>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</si>
  <si>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</si>
  <si>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</si>
  <si>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</si>
  <si>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</si>
  <si>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</si>
  <si>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</si>
  <si>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</si>
  <si>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</si>
  <si>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</si>
  <si>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</si>
  <si>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</si>
  <si>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</si>
  <si>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</si>
  <si>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</si>
  <si>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</si>
  <si>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</si>
  <si>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</si>
  <si>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</si>
  <si>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</si>
  <si>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</si>
  <si>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</si>
  <si>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</si>
  <si>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</si>
  <si>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</si>
  <si>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</si>
  <si>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</si>
  <si>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</si>
  <si>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</si>
  <si>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</si>
  <si>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</si>
  <si>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</si>
  <si>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</si>
  <si>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</si>
  <si>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</si>
  <si>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</si>
  <si>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</si>
  <si>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</si>
  <si>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</si>
  <si>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</si>
  <si>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</si>
  <si>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</si>
  <si>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</si>
  <si>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</si>
  <si>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</si>
  <si>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</si>
  <si>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</si>
  <si>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</si>
  <si>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</si>
  <si>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</si>
  <si>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</si>
  <si>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</si>
  <si>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</si>
  <si>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</si>
  <si>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</si>
  <si>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</si>
  <si>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</si>
  <si>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</si>
  <si>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</si>
  <si>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</si>
  <si>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</si>
  <si>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</si>
  <si>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</si>
  <si>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</si>
  <si>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</si>
  <si>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</si>
  <si>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</si>
  <si>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</si>
  <si>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</si>
  <si>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</si>
  <si>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</si>
  <si>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</si>
  <si>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</si>
  <si>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</si>
  <si>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</si>
  <si>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</si>
  <si>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</si>
  <si>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</si>
  <si>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</si>
  <si>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</si>
  <si>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</si>
  <si>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</si>
  <si>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</si>
  <si>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</si>
  <si>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</si>
  <si>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</si>
  <si>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</si>
  <si>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</si>
  <si>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</si>
  <si>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</si>
  <si>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</si>
  <si>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</si>
  <si>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</si>
  <si>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</si>
  <si>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</si>
  <si>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</si>
  <si>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</si>
  <si>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</si>
  <si>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</si>
  <si>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</si>
  <si>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</si>
  <si>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</si>
  <si>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</si>
  <si>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</si>
  <si>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</si>
  <si>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</si>
  <si>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</si>
  <si>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</si>
  <si>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</si>
  <si>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</si>
  <si>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</si>
  <si>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</si>
  <si>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</si>
  <si>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</si>
  <si>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</si>
  <si>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</si>
  <si>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</si>
  <si>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</si>
  <si>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</si>
  <si>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</si>
  <si>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</si>
  <si>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</si>
  <si>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</si>
  <si>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</si>
  <si>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</si>
  <si>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</si>
  <si>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</si>
  <si>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</si>
  <si>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</si>
  <si>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</si>
  <si>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</si>
  <si>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</si>
  <si>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</si>
  <si>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</si>
  <si>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</si>
  <si>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</si>
  <si>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</si>
  <si>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</si>
  <si>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</si>
  <si>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</si>
  <si>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</si>
  <si>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</si>
  <si>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</si>
  <si>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</si>
  <si>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</si>
  <si>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</si>
  <si>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</si>
  <si>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</si>
  <si>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</si>
  <si>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</si>
  <si>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</si>
  <si>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</si>
  <si>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</si>
  <si>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</si>
  <si>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</si>
  <si>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</si>
  <si>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</si>
  <si>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</si>
  <si>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</si>
  <si>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</si>
  <si>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</si>
  <si>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</si>
  <si>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</si>
  <si>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</si>
  <si>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</si>
  <si>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</si>
  <si>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</si>
  <si>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</si>
  <si>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</si>
  <si>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</si>
  <si>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</si>
  <si>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</si>
  <si>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</si>
  <si>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</si>
  <si>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</si>
  <si>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</si>
  <si>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</si>
  <si>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</si>
  <si>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</si>
  <si>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</si>
  <si>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</si>
  <si>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</si>
  <si>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</si>
  <si>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</si>
  <si>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</si>
  <si>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</si>
  <si>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</si>
  <si>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</si>
  <si>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</si>
  <si>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</si>
  <si>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</si>
  <si>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</si>
  <si>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</si>
  <si>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</si>
  <si>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</si>
  <si>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</si>
  <si>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</si>
  <si>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</si>
  <si>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</si>
  <si>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</si>
  <si>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</si>
  <si>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</si>
  <si>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</si>
  <si>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</si>
  <si>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</si>
  <si>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</si>
  <si>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</si>
  <si>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</si>
  <si>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</si>
  <si>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</si>
  <si>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</si>
  <si>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</si>
  <si>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</si>
  <si>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</si>
  <si>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</si>
  <si>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</si>
  <si>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</si>
  <si>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</si>
  <si>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</si>
  <si>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</si>
  <si>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</si>
  <si>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</si>
  <si>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</si>
  <si>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</si>
  <si>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</si>
  <si>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</si>
  <si>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</si>
  <si>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</si>
  <si>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</si>
  <si>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</si>
  <si>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</si>
  <si>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</si>
  <si>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</si>
  <si>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</si>
  <si>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</si>
  <si>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</si>
  <si>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</si>
  <si>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</si>
  <si>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</si>
  <si>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</si>
  <si>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</si>
  <si>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</si>
  <si>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</si>
  <si>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</si>
  <si>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</si>
  <si>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</si>
  <si>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</si>
  <si>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</si>
  <si>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</si>
  <si>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</si>
  <si>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</si>
  <si>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</si>
  <si>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</si>
  <si>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</si>
  <si>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</si>
  <si>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</si>
  <si>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</si>
  <si>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</si>
  <si>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</si>
  <si>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</si>
  <si>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</si>
  <si>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</si>
  <si>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</si>
  <si>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</si>
  <si>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</si>
  <si>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</si>
  <si>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</si>
  <si>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</si>
  <si>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</si>
  <si>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</si>
  <si>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</si>
  <si>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</si>
  <si>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</si>
  <si>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</si>
  <si>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</si>
  <si>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</si>
  <si>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</si>
  <si>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</si>
  <si>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</si>
  <si>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</si>
  <si>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</si>
  <si>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</si>
  <si>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</si>
  <si>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</si>
  <si>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</si>
  <si>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</si>
  <si>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</si>
  <si>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</si>
  <si>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</si>
  <si>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</si>
  <si>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</si>
  <si>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</si>
  <si>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</si>
  <si>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</si>
  <si>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</si>
  <si>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</si>
  <si>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</si>
  <si>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</si>
  <si>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</si>
  <si>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</si>
  <si>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</si>
  <si>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</si>
  <si>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</si>
  <si>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</si>
  <si>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</si>
  <si>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</si>
  <si>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</si>
  <si>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</si>
  <si>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</si>
  <si>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</si>
  <si>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</si>
  <si>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</si>
  <si>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</si>
  <si>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</si>
  <si>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</si>
  <si>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</si>
  <si>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</si>
  <si>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</si>
  <si>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</si>
  <si>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</si>
  <si>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</si>
  <si>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</si>
  <si>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</si>
  <si>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</si>
  <si>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</si>
  <si>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</si>
  <si>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</si>
  <si>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</si>
  <si>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</si>
  <si>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</si>
  <si>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</si>
  <si>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</si>
  <si>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</si>
  <si>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</si>
  <si>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</si>
  <si>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</si>
  <si>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</si>
  <si>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</si>
  <si>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</si>
  <si>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</si>
  <si>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</si>
  <si>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</si>
  <si>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</si>
  <si>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</si>
  <si>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</si>
  <si>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</si>
  <si>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</si>
  <si>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</si>
  <si>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</si>
  <si>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</si>
  <si>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</si>
  <si>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</si>
  <si>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</si>
  <si>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</si>
  <si>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</si>
  <si>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</si>
  <si>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</si>
  <si>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</si>
  <si>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</si>
  <si>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</si>
  <si>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</si>
  <si>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</si>
  <si>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</si>
  <si>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</si>
  <si>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</si>
  <si>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</si>
  <si>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</si>
  <si>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</si>
  <si>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</si>
  <si>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</si>
  <si>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</si>
  <si>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</si>
  <si>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</si>
  <si>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</si>
  <si>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</si>
  <si>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</si>
  <si>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</si>
  <si>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</si>
  <si>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</si>
  <si>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</si>
  <si>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</si>
  <si>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</si>
  <si>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</si>
  <si>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</si>
  <si>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</si>
  <si>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</si>
  <si>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</si>
  <si>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</si>
  <si>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</si>
  <si>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</si>
  <si>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</si>
  <si>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</si>
  <si>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</si>
  <si>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</si>
  <si>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</si>
  <si>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</si>
  <si>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</si>
  <si>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</si>
  <si>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</si>
  <si>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</si>
  <si>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</si>
  <si>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</si>
  <si>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</si>
  <si>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</si>
  <si>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</si>
  <si>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</si>
  <si>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</si>
  <si>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</si>
  <si>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</si>
  <si>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</si>
  <si>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</si>
  <si>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</si>
  <si>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</si>
  <si>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</si>
  <si>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</si>
  <si>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</si>
  <si>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</si>
  <si>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</si>
  <si>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</si>
  <si>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</si>
  <si>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</si>
  <si>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</si>
  <si>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</si>
  <si>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</si>
  <si>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</si>
  <si>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</si>
  <si>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</si>
  <si>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</si>
  <si>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</si>
  <si>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</si>
  <si>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</si>
  <si>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</si>
  <si>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</si>
  <si>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</si>
  <si>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</si>
  <si>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</si>
  <si>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</si>
  <si>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</si>
  <si>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</si>
  <si>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</si>
  <si>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</si>
  <si>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</si>
  <si>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</si>
  <si>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</si>
  <si>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</si>
  <si>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</si>
  <si>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</si>
  <si>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</si>
  <si>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</si>
  <si>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</si>
  <si>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</si>
  <si>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</si>
  <si>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</si>
  <si>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</si>
  <si>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</si>
  <si>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</si>
  <si>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</si>
  <si>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</si>
  <si>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</si>
  <si>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</si>
  <si>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</si>
  <si>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</si>
  <si>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</si>
  <si>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</si>
  <si>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</si>
  <si>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</si>
  <si>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</si>
  <si>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</si>
  <si>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</si>
  <si>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</si>
  <si>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</si>
  <si>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</si>
  <si>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</si>
  <si>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</si>
  <si>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</si>
  <si>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</si>
  <si>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</si>
  <si>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</si>
  <si>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</si>
  <si>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</si>
  <si>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</si>
  <si>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</si>
  <si>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</si>
  <si>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</si>
  <si>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</si>
  <si>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</si>
  <si>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</si>
  <si>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</si>
  <si>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</si>
  <si>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</si>
  <si>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</si>
  <si>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</si>
  <si>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</si>
  <si>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</si>
  <si>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</si>
  <si>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</si>
  <si>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</si>
  <si>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</si>
  <si>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</si>
  <si>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</si>
  <si>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</si>
  <si>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</si>
  <si>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</si>
  <si>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</si>
  <si>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</si>
  <si>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</si>
  <si>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</si>
  <si>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</si>
  <si>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</si>
  <si>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</si>
  <si>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</si>
  <si>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</si>
  <si>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</si>
  <si>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</si>
  <si>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</si>
  <si>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</si>
  <si>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</si>
  <si>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</si>
  <si>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</si>
  <si>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</si>
  <si>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</si>
  <si>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</si>
  <si>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</si>
  <si>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</si>
  <si>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</si>
  <si>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</si>
  <si>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</si>
  <si>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</si>
  <si>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</si>
  <si>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</si>
  <si>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</si>
  <si>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</si>
  <si>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</si>
  <si>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</si>
  <si>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</si>
  <si>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</si>
  <si>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</si>
  <si>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</si>
  <si>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</si>
  <si>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</si>
  <si>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</si>
  <si>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</si>
  <si>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</si>
  <si>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</si>
  <si>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</si>
  <si>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</si>
  <si>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</si>
  <si>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</si>
  <si>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</si>
  <si>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</si>
  <si>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</si>
  <si>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</si>
  <si>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</si>
  <si>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</si>
  <si>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</si>
  <si>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</si>
  <si>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</si>
  <si>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</si>
  <si>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</si>
  <si>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</si>
  <si>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</si>
  <si>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</si>
  <si>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</si>
  <si>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</si>
  <si>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</si>
  <si>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</si>
  <si>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</si>
  <si>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</si>
  <si>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</si>
  <si>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</si>
  <si>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</si>
  <si>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</si>
  <si>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</si>
  <si>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</si>
  <si>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</si>
  <si>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</si>
  <si>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</si>
  <si>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</si>
  <si>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</si>
  <si>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</si>
  <si>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</si>
  <si>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</si>
  <si>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</si>
  <si>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</si>
  <si>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</si>
  <si>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</si>
  <si>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</si>
  <si>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</si>
  <si>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</si>
  <si>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</si>
  <si>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</si>
  <si>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</si>
  <si>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</si>
  <si>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</si>
  <si>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</si>
  <si>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</si>
  <si>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</si>
  <si>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</si>
  <si>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</si>
  <si>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</si>
  <si>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</si>
  <si>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</si>
  <si>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</si>
  <si>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</si>
  <si>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</si>
  <si>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</si>
  <si>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</si>
  <si>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</si>
  <si>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</si>
  <si>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</si>
  <si>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</si>
  <si>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</si>
  <si>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</si>
  <si>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</si>
  <si>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</si>
  <si>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</si>
  <si>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</si>
  <si>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</si>
  <si>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</si>
  <si>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</si>
  <si>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</si>
  <si>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</si>
  <si>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</si>
  <si>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</si>
  <si>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</si>
  <si>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</si>
  <si>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</si>
  <si>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</si>
  <si>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</si>
  <si>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</si>
  <si>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</si>
  <si>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</si>
  <si>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</si>
  <si>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</si>
  <si>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</si>
  <si>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</si>
  <si>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</si>
  <si>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</si>
  <si>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</si>
  <si>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</si>
  <si>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</si>
  <si>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</si>
  <si>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</si>
  <si>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</si>
  <si>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</si>
  <si>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</si>
  <si>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</si>
  <si>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</si>
  <si>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</si>
  <si>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</si>
  <si>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</si>
  <si>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</si>
  <si>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</si>
  <si>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</si>
  <si>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</si>
  <si>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</si>
  <si>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</si>
  <si>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</si>
  <si>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</si>
  <si>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</si>
  <si>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</si>
  <si>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</si>
  <si>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</si>
  <si>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</si>
  <si>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</si>
  <si>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</si>
  <si>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</si>
  <si>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</si>
  <si>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</si>
  <si>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</si>
  <si>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</si>
  <si>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</si>
  <si>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</si>
  <si>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</si>
  <si>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</si>
  <si>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</si>
  <si>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</si>
  <si>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</si>
  <si>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</si>
  <si>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</si>
  <si>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</si>
  <si>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</si>
  <si>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</si>
  <si>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</si>
  <si>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</si>
  <si>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</si>
  <si>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</si>
  <si>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</si>
  <si>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</si>
  <si>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</si>
  <si>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</si>
  <si>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</si>
  <si>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</si>
  <si>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</si>
  <si>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</si>
  <si>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</si>
  <si>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</si>
  <si>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</si>
  <si>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</si>
  <si>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</si>
  <si>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</si>
  <si>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</si>
  <si>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</si>
  <si>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</si>
  <si>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</si>
  <si>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</si>
  <si>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</si>
  <si>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</si>
  <si>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</si>
  <si>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</si>
  <si>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</si>
  <si>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</si>
  <si>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</si>
  <si>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</si>
  <si>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</si>
  <si>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</si>
  <si>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</si>
  <si>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</si>
  <si>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</si>
  <si>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</si>
  <si>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</si>
  <si>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</si>
  <si>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</si>
  <si>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</si>
  <si>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</si>
  <si>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</si>
  <si>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</si>
  <si>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</si>
  <si>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</si>
  <si>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</si>
  <si>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</si>
  <si>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</si>
  <si>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</si>
  <si>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</si>
  <si>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</si>
  <si>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</si>
  <si>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</si>
  <si>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</si>
  <si>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</si>
  <si>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</si>
  <si>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</si>
  <si>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</si>
  <si>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</si>
  <si>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</si>
  <si>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</si>
  <si>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</si>
  <si>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</si>
  <si>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</si>
  <si>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</si>
  <si>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</si>
  <si>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</si>
  <si>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</si>
  <si>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</si>
  <si>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</si>
  <si>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</si>
  <si>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</si>
  <si>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</si>
  <si>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</si>
  <si>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</si>
  <si>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</si>
  <si>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</si>
  <si>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</si>
  <si>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</si>
  <si>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</si>
  <si>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</si>
  <si>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</si>
  <si>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</si>
  <si>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</si>
  <si>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</si>
  <si>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</si>
  <si>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</si>
  <si>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</si>
  <si>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</si>
  <si>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</si>
  <si>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</si>
  <si>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</si>
  <si>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</si>
  <si>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</si>
  <si>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</si>
  <si>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</si>
  <si>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</si>
  <si>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</si>
  <si>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</si>
  <si>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</si>
  <si>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</si>
  <si>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</si>
  <si>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</si>
  <si>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</si>
  <si>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</si>
  <si>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</si>
  <si>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</si>
  <si>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</si>
  <si>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</si>
  <si>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</si>
  <si>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</si>
  <si>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</si>
  <si>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</si>
  <si>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</si>
  <si>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</si>
  <si>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</si>
  <si>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</si>
  <si>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</si>
  <si>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</si>
  <si>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</si>
  <si>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</si>
  <si>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</si>
  <si>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</si>
  <si>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</si>
  <si>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</si>
  <si>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</si>
  <si>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</si>
  <si>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</si>
  <si>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</si>
  <si>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</si>
  <si>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</si>
  <si>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</si>
  <si>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</si>
  <si>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</si>
  <si>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</si>
  <si>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</si>
  <si>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</si>
  <si>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</si>
  <si>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</si>
  <si>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</si>
  <si>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</si>
  <si>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</si>
  <si>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</si>
  <si>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</si>
  <si>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</si>
  <si>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</si>
  <si>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</si>
  <si>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</si>
  <si>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</si>
  <si>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</si>
  <si>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</si>
  <si>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</si>
  <si>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</si>
  <si>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</si>
  <si>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</si>
  <si>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</si>
  <si>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</si>
  <si>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</si>
  <si>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</si>
  <si>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</si>
  <si>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</si>
  <si>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</si>
  <si>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</si>
  <si>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</si>
  <si>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</si>
  <si>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</si>
  <si>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</si>
  <si>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</si>
  <si>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</si>
  <si>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</si>
  <si>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</si>
  <si>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</si>
  <si>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</si>
  <si>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</si>
  <si>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</si>
  <si>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</si>
  <si>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</si>
  <si>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</si>
  <si>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</si>
  <si>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</si>
  <si>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</si>
  <si>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</si>
  <si>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</si>
  <si>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</si>
  <si>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</si>
  <si>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</si>
  <si>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</si>
  <si>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</si>
  <si>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</si>
  <si>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</si>
  <si>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</si>
  <si>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</si>
  <si>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</si>
  <si>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</si>
  <si>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</si>
  <si>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</si>
  <si>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</si>
  <si>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</si>
  <si>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</si>
  <si>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</si>
  <si>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</si>
  <si>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</si>
  <si>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</si>
  <si>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</si>
  <si>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</si>
  <si>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</si>
  <si>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</si>
  <si>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</si>
  <si>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</si>
  <si>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</si>
  <si>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</si>
  <si>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</si>
  <si>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</si>
  <si>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</si>
  <si>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</si>
  <si>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</si>
  <si>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</si>
  <si>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</si>
  <si>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</si>
  <si>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</si>
  <si>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</si>
  <si>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</si>
  <si>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</si>
  <si>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</si>
  <si>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</si>
  <si>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</si>
  <si>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</si>
  <si>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</si>
  <si>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</si>
  <si>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</si>
  <si>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</si>
  <si>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</si>
  <si>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</si>
  <si>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</si>
  <si>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</si>
  <si>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</si>
  <si>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</si>
  <si>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</si>
  <si>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</si>
  <si>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</si>
  <si>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</si>
  <si>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</si>
  <si>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</si>
  <si>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</si>
  <si>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</si>
  <si>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</si>
  <si>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</si>
  <si>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</si>
  <si>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</si>
  <si>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</si>
  <si>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</si>
  <si>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</si>
  <si>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</si>
  <si>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</si>
  <si>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</si>
  <si>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</si>
  <si>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</si>
  <si>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</si>
  <si>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</si>
  <si>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</si>
  <si>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</si>
  <si>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</si>
  <si>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</si>
  <si>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</si>
  <si>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</si>
  <si>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</si>
  <si>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</si>
  <si>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</si>
  <si>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</si>
  <si>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</si>
  <si>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</si>
  <si>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</si>
  <si>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</si>
  <si>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</si>
  <si>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</si>
  <si>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</si>
  <si>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</si>
  <si>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</si>
  <si>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</si>
  <si>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</si>
  <si>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</si>
  <si>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</si>
  <si>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</si>
  <si>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</si>
  <si>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</si>
  <si>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</si>
  <si>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</si>
  <si>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</si>
  <si>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</si>
  <si>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</si>
  <si>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</si>
  <si>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</si>
  <si>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</si>
  <si>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</si>
  <si>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</si>
  <si>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</si>
  <si>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</si>
  <si>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</si>
  <si>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</si>
  <si>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</si>
  <si>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</si>
  <si>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</si>
  <si>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</si>
  <si>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</si>
  <si>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</si>
  <si>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</si>
  <si>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</si>
  <si>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</si>
  <si>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</si>
  <si>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</si>
  <si>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</si>
  <si>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</si>
  <si>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</si>
  <si>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</si>
  <si>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</si>
  <si>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</si>
  <si>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</si>
  <si>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</si>
  <si>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</si>
  <si>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</si>
  <si>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</si>
  <si>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</si>
  <si>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</si>
  <si>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</si>
  <si>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</si>
  <si>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</si>
  <si>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</si>
  <si>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</si>
  <si>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</si>
  <si>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</si>
  <si>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</si>
  <si>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</si>
  <si>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</si>
  <si>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</si>
  <si>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</si>
  <si>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</si>
  <si>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</si>
  <si>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</si>
  <si>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</si>
  <si>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</si>
  <si>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</si>
  <si>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</si>
  <si>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</si>
  <si>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</si>
  <si>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</si>
  <si>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</si>
  <si>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</si>
  <si>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</si>
  <si>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</si>
  <si>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</si>
  <si>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</si>
  <si>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</si>
  <si>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</si>
  <si>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</si>
  <si>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</si>
  <si>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</si>
  <si>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</si>
  <si>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</si>
  <si>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</si>
  <si>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</si>
  <si>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</si>
  <si>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</si>
  <si>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</si>
  <si>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</si>
  <si>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</si>
  <si>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</si>
  <si>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</si>
  <si>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</si>
  <si>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</si>
  <si>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</si>
  <si>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</si>
  <si>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</si>
  <si>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</si>
  <si>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</si>
  <si>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</si>
  <si>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</si>
  <si>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</si>
  <si>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</si>
  <si>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</si>
  <si>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</si>
  <si>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</si>
  <si>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</si>
  <si>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</si>
  <si>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</si>
  <si>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</si>
  <si>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</si>
  <si>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</si>
  <si>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</si>
  <si>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</si>
  <si>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</si>
  <si>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</si>
  <si>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</si>
  <si>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</si>
  <si>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</si>
  <si>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</si>
  <si>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</si>
  <si>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</si>
  <si>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</si>
  <si>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</si>
  <si>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</si>
  <si>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</si>
  <si>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</si>
  <si>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</si>
  <si>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</si>
  <si>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</si>
  <si>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</si>
  <si>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</si>
  <si>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</si>
  <si>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</si>
  <si>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</si>
  <si>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</si>
  <si>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</si>
  <si>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</si>
  <si>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</si>
  <si>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</si>
  <si>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</si>
  <si>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</si>
  <si>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</si>
  <si>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</si>
  <si>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</si>
  <si>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</si>
  <si>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</si>
  <si>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</si>
  <si>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</si>
  <si>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</si>
  <si>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</si>
  <si>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</si>
  <si>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</si>
  <si>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</si>
  <si>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</si>
  <si>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</si>
  <si>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</si>
  <si>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</si>
  <si>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</si>
  <si>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</si>
  <si>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</si>
  <si>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</si>
  <si>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</si>
  <si>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</si>
  <si>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</si>
  <si>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</si>
  <si>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</si>
  <si>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</si>
  <si>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</si>
  <si>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</si>
  <si>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</si>
  <si>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</si>
  <si>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</si>
  <si>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</si>
  <si>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</si>
  <si>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</si>
  <si>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</si>
  <si>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</si>
  <si>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</si>
  <si>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</si>
  <si>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</si>
  <si>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</si>
  <si>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</si>
  <si>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</si>
  <si>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</si>
  <si>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</si>
  <si>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</si>
  <si>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</si>
  <si>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</si>
  <si>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</si>
  <si>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</si>
  <si>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</si>
  <si>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</si>
  <si>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</si>
  <si>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</si>
  <si>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</si>
  <si>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</si>
  <si>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</si>
  <si>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</si>
  <si>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</si>
  <si>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</si>
  <si>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</si>
  <si>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</si>
  <si>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</si>
  <si>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</si>
  <si>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</si>
  <si>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</si>
  <si>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</si>
  <si>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</si>
  <si>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</si>
  <si>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</si>
  <si>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</si>
  <si>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</si>
  <si>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</si>
  <si>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</si>
  <si>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</si>
  <si>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</si>
  <si>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</si>
  <si>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</si>
  <si>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</si>
  <si>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</si>
  <si>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</si>
  <si>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</si>
  <si>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</si>
  <si>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</si>
  <si>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</si>
  <si>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</si>
  <si>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</si>
  <si>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</si>
  <si>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</si>
  <si>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</si>
  <si>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</si>
  <si>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</si>
  <si>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</si>
  <si>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</si>
  <si>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</si>
  <si>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</si>
  <si>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</si>
  <si>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</si>
  <si>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</si>
  <si>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</si>
  <si>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</si>
  <si>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</si>
  <si>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</si>
  <si>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</si>
  <si>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</si>
  <si>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</si>
  <si>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</si>
  <si>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</si>
  <si>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</si>
  <si>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</si>
  <si>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</si>
  <si>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</si>
  <si>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</si>
  <si>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</si>
  <si>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</si>
  <si>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</si>
  <si>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</si>
  <si>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</si>
  <si>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</si>
  <si>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</si>
  <si>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</si>
  <si>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</si>
  <si>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</si>
  <si>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</si>
  <si>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</si>
  <si>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</si>
  <si>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</si>
  <si>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</si>
  <si>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</si>
  <si>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</si>
  <si>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</si>
  <si>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</si>
  <si>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</si>
  <si>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</si>
  <si>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</si>
  <si>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</si>
  <si>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</si>
  <si>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</si>
  <si>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</si>
  <si>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</si>
  <si>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</si>
  <si>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</si>
  <si>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</si>
  <si>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</si>
  <si>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</si>
  <si>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</si>
  <si>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</si>
  <si>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</si>
  <si>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</si>
  <si>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</si>
  <si>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</si>
  <si>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</si>
  <si>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</si>
  <si>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</si>
  <si>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</si>
  <si>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</si>
  <si>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</si>
  <si>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</si>
  <si>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</si>
  <si>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</si>
  <si>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</si>
  <si>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</si>
  <si>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</si>
  <si>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</si>
  <si>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</si>
  <si>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</si>
  <si>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</si>
  <si>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</si>
  <si>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</si>
  <si>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</si>
  <si>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</si>
  <si>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</si>
  <si>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</si>
  <si>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</si>
  <si>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</si>
  <si>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</si>
  <si>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</si>
  <si>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</si>
  <si>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</si>
  <si>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</si>
  <si>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</si>
  <si>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</si>
  <si>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</si>
  <si>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</si>
  <si>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</si>
  <si>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</si>
  <si>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</si>
  <si>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</si>
  <si>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</si>
  <si>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</si>
  <si>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</si>
  <si>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</si>
  <si>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</si>
  <si>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</si>
  <si>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</si>
  <si>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</si>
  <si>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</si>
  <si>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</si>
  <si>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</si>
  <si>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</si>
  <si>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</si>
  <si>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</si>
  <si>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</si>
  <si>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</si>
  <si>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</si>
  <si>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</si>
  <si>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</si>
  <si>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</si>
  <si>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</si>
  <si>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</si>
  <si>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</si>
  <si>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</si>
  <si>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</si>
  <si>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</si>
  <si>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</si>
  <si>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</si>
  <si>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</si>
  <si>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</si>
  <si>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</si>
  <si>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</si>
  <si>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</si>
  <si>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</si>
  <si>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</si>
  <si>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</si>
  <si>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</si>
  <si>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</si>
  <si>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</si>
  <si>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</si>
  <si>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</si>
  <si>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</si>
  <si>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</si>
  <si>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</si>
  <si>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</si>
  <si>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</si>
  <si>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</si>
  <si>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</si>
  <si>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</si>
  <si>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</si>
  <si>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</si>
  <si>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</si>
  <si>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</si>
  <si>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</si>
  <si>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</si>
  <si>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</si>
  <si>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</si>
  <si>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</si>
  <si>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</si>
  <si>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</si>
  <si>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</si>
  <si>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</si>
  <si>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</si>
  <si>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</si>
  <si>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</si>
  <si>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</si>
  <si>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</si>
  <si>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</si>
  <si>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</si>
  <si>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</si>
  <si>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</si>
  <si>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</si>
  <si>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</si>
  <si>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</si>
  <si>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</si>
  <si>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</si>
  <si>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</si>
  <si>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</si>
  <si>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</si>
  <si>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</si>
  <si>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</si>
  <si>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</si>
  <si>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</si>
  <si>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</si>
  <si>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</si>
  <si>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</si>
  <si>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</si>
  <si>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</si>
  <si>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</si>
  <si>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</si>
  <si>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</si>
  <si>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</si>
  <si>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</si>
  <si>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</si>
  <si>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</si>
  <si>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</si>
  <si>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</si>
  <si>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</si>
  <si>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</si>
  <si>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</si>
  <si>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</si>
  <si>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</si>
  <si>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</si>
  <si>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</si>
  <si>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</si>
  <si>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</si>
  <si>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</si>
  <si>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</si>
  <si>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</si>
  <si>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</si>
  <si>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</si>
  <si>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</si>
  <si>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</si>
  <si>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</si>
  <si>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</si>
  <si>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</si>
  <si>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</si>
  <si>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</si>
  <si>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</si>
  <si>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</si>
  <si>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</si>
  <si>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</si>
  <si>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</si>
  <si>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</si>
  <si>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</si>
  <si>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</si>
  <si>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</si>
  <si>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</si>
  <si>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</si>
  <si>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</si>
  <si>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</si>
  <si>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</si>
  <si>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</si>
  <si>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</si>
  <si>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</si>
  <si>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</si>
  <si>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</si>
  <si>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</si>
  <si>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</si>
  <si>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</si>
  <si>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</si>
  <si>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</si>
  <si>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</si>
  <si>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</si>
  <si>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</si>
  <si>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</si>
  <si>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</si>
  <si>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</si>
  <si>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</si>
  <si>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</si>
  <si>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</si>
  <si>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</si>
  <si>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</si>
  <si>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</si>
  <si>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</si>
  <si>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</si>
  <si>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</si>
  <si>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</si>
  <si>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</si>
  <si>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</si>
  <si>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</si>
  <si>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</si>
  <si>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</si>
  <si>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</si>
  <si>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</si>
  <si>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</si>
  <si>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</si>
  <si>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</si>
  <si>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</si>
  <si>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</si>
  <si>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</si>
  <si>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</si>
  <si>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</si>
  <si>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</si>
  <si>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</si>
  <si>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</si>
  <si>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</si>
  <si>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</si>
  <si>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</si>
  <si>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</si>
  <si>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</si>
  <si>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</si>
  <si>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</si>
  <si>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</si>
  <si>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</si>
  <si>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</si>
  <si>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</si>
  <si>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</si>
  <si>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</si>
  <si>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</si>
  <si>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</si>
  <si>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</si>
  <si>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</si>
  <si>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</si>
  <si>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</si>
  <si>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</si>
  <si>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</si>
  <si>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</si>
  <si>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</si>
  <si>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</si>
  <si>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</si>
  <si>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</si>
  <si>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</si>
  <si>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</si>
  <si>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</si>
  <si>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</si>
  <si>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</si>
  <si>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</si>
  <si>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</si>
  <si>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</si>
  <si>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</si>
  <si>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</si>
  <si>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</si>
  <si>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</si>
  <si>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</si>
  <si>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</si>
  <si>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</si>
  <si>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</si>
  <si>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</si>
  <si>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</si>
  <si>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</si>
  <si>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</si>
  <si>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</si>
  <si>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</si>
  <si>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</si>
  <si>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</si>
  <si>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</si>
  <si>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</si>
  <si>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</si>
  <si>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</si>
  <si>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</si>
  <si>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</si>
  <si>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</si>
  <si>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</si>
  <si>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</si>
  <si>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</si>
  <si>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</si>
  <si>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</si>
  <si>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</si>
  <si>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</si>
  <si>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</si>
  <si>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</si>
  <si>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</si>
  <si>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</si>
  <si>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</si>
  <si>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</si>
  <si>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</si>
  <si>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</si>
  <si>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</si>
  <si>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</si>
  <si>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</si>
  <si>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</si>
  <si>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</si>
  <si>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</si>
  <si>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</si>
  <si>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</si>
  <si>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</si>
  <si>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</si>
  <si>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</si>
  <si>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</si>
  <si>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</si>
  <si>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</si>
  <si>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</si>
  <si>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</si>
  <si>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</si>
  <si>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</si>
  <si>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</si>
  <si>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</si>
  <si>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</si>
  <si>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</si>
  <si>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</si>
  <si>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</si>
  <si>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</si>
  <si>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</si>
  <si>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</si>
  <si>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</si>
  <si>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</si>
  <si>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</si>
  <si>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</si>
  <si>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</si>
  <si>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</si>
  <si>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</si>
  <si>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</si>
  <si>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</si>
  <si>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</si>
  <si>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</si>
  <si>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</si>
  <si>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</si>
  <si>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</si>
  <si>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</si>
  <si>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</si>
  <si>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</si>
  <si>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</si>
  <si>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</si>
  <si>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</si>
  <si>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</si>
  <si>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</si>
  <si>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</si>
  <si>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</si>
  <si>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</si>
  <si>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</si>
  <si>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</si>
  <si>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</si>
  <si>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</si>
  <si>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</si>
  <si>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</si>
  <si>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</si>
  <si>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</si>
  <si>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</si>
  <si>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</si>
  <si>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</si>
  <si>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</si>
  <si>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</si>
  <si>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</si>
  <si>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</si>
  <si>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</si>
  <si>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</si>
  <si>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</si>
  <si>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</si>
  <si>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</si>
  <si>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</si>
  <si>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</si>
  <si>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</si>
  <si>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</si>
  <si>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</si>
  <si>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</si>
  <si>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</si>
  <si>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</si>
  <si>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</si>
  <si>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</si>
  <si>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</si>
  <si>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</si>
  <si>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</si>
  <si>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</si>
  <si>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</si>
  <si>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</si>
  <si>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</si>
  <si>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</si>
  <si>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</si>
  <si>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</si>
  <si>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</si>
  <si>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</si>
  <si>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</si>
  <si>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</si>
  <si>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</si>
  <si>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</si>
  <si>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</si>
  <si>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</si>
  <si>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</si>
  <si>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</si>
  <si>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</si>
  <si>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</si>
  <si>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</si>
  <si>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</si>
  <si>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</si>
  <si>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</si>
  <si>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</si>
  <si>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</si>
  <si>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</si>
  <si>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</si>
  <si>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</si>
  <si>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</si>
  <si>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</si>
  <si>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</si>
  <si>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</si>
  <si>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</si>
  <si>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</si>
  <si>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</si>
  <si>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</si>
  <si>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</si>
  <si>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</si>
  <si>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</si>
  <si>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</si>
  <si>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</si>
  <si>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</si>
  <si>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</si>
  <si>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</si>
  <si>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</si>
  <si>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</si>
  <si>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</si>
  <si>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</si>
  <si>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</si>
  <si>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</si>
  <si>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</si>
  <si>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</si>
  <si>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</si>
  <si>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</si>
  <si>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</si>
  <si>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</si>
  <si>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</si>
  <si>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</si>
  <si>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</si>
  <si>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</si>
  <si>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</si>
  <si>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</si>
  <si>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</si>
  <si>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</si>
  <si>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</si>
  <si>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</si>
  <si>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</si>
  <si>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</si>
  <si>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</si>
  <si>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</si>
  <si>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</si>
  <si>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</si>
  <si>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</si>
  <si>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</si>
  <si>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</si>
  <si>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</si>
  <si>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</si>
  <si>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</si>
  <si>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</si>
  <si>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</si>
  <si>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</si>
  <si>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</si>
  <si>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</si>
  <si>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</si>
  <si>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</si>
  <si>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</si>
  <si>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</si>
  <si>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</si>
  <si>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</si>
  <si>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</si>
  <si>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</si>
  <si>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</si>
  <si>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</si>
  <si>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</si>
  <si>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</si>
  <si>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</si>
  <si>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</si>
  <si>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</si>
  <si>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</si>
  <si>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</si>
  <si>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</si>
  <si>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</si>
  <si>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</si>
  <si>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</si>
  <si>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</si>
  <si>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</si>
  <si>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</si>
  <si>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</si>
  <si>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</si>
  <si>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</si>
  <si>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</si>
  <si>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</si>
  <si>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</si>
  <si>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</si>
  <si>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</si>
  <si>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</si>
  <si>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</si>
  <si>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</si>
  <si>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</si>
  <si>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</si>
  <si>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</si>
  <si>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</si>
  <si>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</si>
  <si>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</si>
  <si>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</si>
  <si>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</si>
  <si>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</si>
  <si>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</si>
  <si>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</si>
  <si>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</si>
  <si>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</si>
  <si>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</si>
  <si>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</si>
  <si>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</si>
  <si>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</si>
  <si>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</si>
  <si>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</si>
  <si>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</si>
  <si>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</si>
  <si>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</si>
  <si>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</si>
  <si>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</si>
  <si>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</si>
  <si>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</si>
  <si>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</si>
  <si>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</si>
  <si>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</si>
  <si>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</si>
  <si>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</si>
  <si>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</si>
  <si>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</si>
  <si>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</si>
  <si>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</si>
  <si>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</si>
  <si>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</si>
  <si>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</si>
  <si>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</si>
  <si>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</si>
  <si>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</si>
  <si>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</si>
  <si>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</si>
  <si>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</si>
  <si>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</si>
  <si>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</si>
  <si>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</si>
  <si>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</si>
  <si>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</si>
  <si>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</si>
  <si>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</si>
  <si>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</si>
  <si>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</si>
  <si>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</si>
  <si>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</si>
  <si>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</si>
  <si>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</si>
  <si>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</si>
  <si>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</si>
  <si>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</si>
  <si>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</si>
  <si>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</si>
  <si>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</si>
  <si>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</si>
  <si>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</si>
  <si>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</si>
  <si>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</si>
  <si>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</si>
  <si>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</si>
  <si>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</si>
  <si>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</si>
  <si>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</si>
  <si>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</si>
  <si>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</si>
  <si>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</si>
  <si>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</si>
  <si>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</si>
  <si>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</si>
  <si>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</si>
  <si>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</si>
  <si>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</si>
  <si>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</si>
  <si>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</si>
  <si>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</si>
  <si>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</si>
  <si>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</si>
  <si>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</si>
  <si>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</si>
  <si>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</si>
  <si>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</si>
  <si>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</si>
  <si>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</si>
  <si>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</si>
  <si>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</si>
  <si>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</si>
  <si>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</si>
  <si>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</si>
  <si>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</si>
  <si>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</si>
  <si>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</si>
  <si>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</si>
  <si>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</si>
  <si>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</si>
  <si>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</si>
  <si>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</si>
  <si>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</si>
  <si>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</si>
  <si>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</si>
  <si>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</si>
  <si>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</si>
  <si>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</si>
  <si>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</si>
  <si>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</si>
  <si>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</si>
  <si>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</si>
  <si>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</si>
  <si>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</si>
  <si>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</si>
  <si>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</si>
  <si>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</si>
  <si>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</si>
  <si>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</si>
  <si>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</si>
  <si>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</si>
  <si>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</si>
  <si>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</si>
  <si>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</si>
  <si>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</si>
  <si>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</si>
  <si>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</si>
  <si>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</si>
  <si>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</si>
  <si>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</si>
  <si>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</si>
  <si>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</si>
  <si>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</si>
  <si>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</si>
  <si>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</si>
  <si>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</si>
  <si>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</si>
  <si>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</si>
  <si>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</si>
  <si>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</si>
  <si>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</si>
  <si>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</si>
  <si>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</si>
  <si>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</si>
  <si>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</si>
  <si>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</si>
  <si>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</si>
  <si>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</si>
  <si>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</si>
  <si>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</si>
  <si>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</si>
  <si>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</si>
  <si>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</si>
  <si>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</si>
  <si>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</si>
  <si>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</si>
  <si>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</si>
  <si>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</si>
  <si>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</si>
  <si>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</si>
  <si>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</si>
  <si>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</si>
  <si>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</si>
  <si>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</si>
  <si>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</si>
  <si>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</si>
  <si>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</si>
  <si>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</si>
  <si>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</si>
  <si>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</si>
  <si>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</si>
  <si>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</si>
  <si>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</si>
  <si>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</si>
  <si>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</si>
  <si>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</si>
  <si>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</si>
  <si>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</si>
  <si>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</si>
  <si>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</si>
  <si>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</si>
  <si>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</si>
  <si>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</si>
  <si>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</si>
  <si>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</si>
  <si>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</si>
  <si>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</si>
  <si>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</si>
  <si>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</si>
  <si>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</si>
  <si>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</si>
  <si>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</si>
  <si>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</si>
  <si>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</si>
  <si>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</si>
  <si>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</si>
  <si>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</si>
  <si>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</si>
  <si>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</si>
  <si>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</si>
  <si>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</si>
  <si>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</si>
  <si>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</si>
  <si>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</si>
  <si>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</si>
  <si>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</si>
  <si>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</si>
  <si>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</si>
  <si>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</si>
  <si>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</si>
  <si>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</si>
  <si>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</si>
  <si>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</si>
  <si>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</si>
  <si>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</si>
  <si>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</si>
  <si>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</si>
  <si>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</si>
  <si>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</si>
  <si>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</si>
  <si>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</si>
  <si>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</si>
  <si>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</si>
  <si>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</si>
  <si>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</si>
  <si>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</si>
  <si>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</si>
  <si>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</si>
  <si>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</si>
  <si>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</si>
  <si>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</si>
  <si>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</si>
  <si>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</si>
  <si>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</si>
  <si>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</si>
  <si>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</si>
  <si>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</si>
  <si>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</si>
  <si>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</si>
  <si>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</si>
  <si>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</si>
  <si>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</si>
  <si>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</si>
  <si>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</si>
  <si>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</si>
  <si>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</si>
  <si>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</si>
  <si>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</si>
  <si>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</si>
  <si>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</si>
  <si>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</si>
  <si>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</si>
  <si>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</si>
  <si>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</si>
  <si>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</si>
  <si>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</si>
  <si>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</si>
  <si>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</si>
  <si>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</si>
  <si>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</si>
  <si>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</si>
  <si>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</si>
  <si>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</si>
  <si>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</si>
  <si>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</si>
  <si>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</si>
  <si>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</si>
  <si>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</si>
  <si>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</si>
  <si>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</si>
  <si>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</si>
  <si>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</si>
  <si>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</si>
  <si>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</si>
  <si>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</si>
  <si>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</si>
  <si>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</si>
  <si>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</si>
  <si>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</si>
  <si>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</si>
  <si>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</si>
  <si>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</si>
  <si>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</si>
  <si>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</si>
  <si>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</si>
  <si>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</si>
  <si>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</si>
  <si>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</si>
  <si>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</si>
  <si>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</si>
  <si>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</si>
  <si>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</si>
  <si>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</si>
  <si>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</si>
  <si>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</si>
  <si>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</si>
  <si>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</si>
  <si>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</si>
  <si>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</si>
  <si>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</si>
  <si>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</si>
  <si>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</si>
  <si>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</si>
  <si>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</si>
  <si>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</si>
  <si>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</si>
  <si>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</si>
  <si>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</si>
  <si>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</si>
  <si>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</si>
  <si>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</si>
  <si>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</si>
  <si>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</si>
  <si>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</si>
  <si>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</si>
  <si>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</si>
  <si>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</si>
  <si>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</si>
  <si>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</si>
  <si>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</si>
  <si>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</si>
  <si>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</si>
  <si>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</si>
  <si>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</si>
  <si>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</si>
  <si>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</si>
  <si>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</si>
  <si>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</si>
  <si>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</si>
  <si>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</si>
  <si>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</si>
  <si>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</si>
  <si>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</si>
  <si>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</si>
  <si>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</si>
  <si>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</si>
  <si>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</si>
  <si>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</si>
  <si>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</si>
  <si>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</si>
  <si>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</si>
  <si>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</si>
  <si>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</si>
  <si>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</si>
  <si>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</si>
  <si>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</si>
  <si>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</si>
  <si>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</si>
  <si>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</si>
  <si>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</si>
  <si>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</si>
  <si>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</si>
  <si>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</si>
  <si>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</si>
  <si>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</si>
  <si>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</si>
  <si>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</si>
  <si>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</si>
  <si>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</si>
  <si>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</si>
  <si>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</si>
  <si>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</si>
  <si>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</si>
  <si>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</si>
  <si>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</si>
  <si>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</si>
  <si>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</si>
  <si>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</si>
  <si>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</si>
  <si>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</si>
  <si>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</si>
  <si>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</si>
  <si>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</si>
  <si>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</si>
  <si>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</si>
  <si>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</si>
  <si>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</si>
  <si>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</si>
  <si>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</si>
  <si>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</si>
  <si>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</si>
  <si>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</si>
  <si>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</si>
  <si>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</si>
  <si>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</si>
  <si>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</si>
  <si>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</si>
  <si>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</si>
  <si>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</si>
  <si>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</si>
  <si>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</si>
  <si>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</si>
  <si>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</si>
  <si>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</si>
  <si>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</si>
  <si>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</si>
  <si>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</si>
  <si>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</si>
  <si>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</si>
  <si>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</si>
  <si>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</si>
  <si>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</si>
  <si>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</si>
  <si>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</si>
  <si>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</si>
  <si>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</si>
  <si>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</si>
  <si>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</si>
  <si>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</si>
  <si>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</si>
  <si>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</si>
  <si>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</si>
  <si>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</si>
  <si>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</si>
  <si>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</si>
  <si>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</si>
  <si>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</si>
  <si>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</si>
  <si>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</si>
  <si>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</si>
  <si>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</si>
  <si>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</si>
  <si>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</si>
  <si>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</si>
  <si>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</si>
  <si>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</si>
  <si>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</si>
  <si>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</si>
  <si>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</si>
  <si>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</si>
  <si>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</si>
  <si>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</si>
  <si>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</si>
  <si>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</si>
  <si>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</si>
  <si>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</si>
  <si>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</si>
  <si>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</si>
  <si>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</si>
  <si>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</si>
  <si>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</si>
  <si>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</si>
  <si>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</si>
  <si>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</si>
  <si>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</si>
  <si>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</si>
  <si>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</si>
  <si>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</si>
  <si>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</si>
  <si>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</si>
  <si>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</si>
  <si>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</si>
  <si>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</si>
  <si>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</si>
  <si>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</si>
  <si>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</si>
  <si>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</si>
  <si>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</si>
  <si>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</si>
  <si>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</si>
  <si>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</si>
  <si>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</si>
  <si>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</si>
  <si>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</si>
  <si>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</si>
  <si>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</si>
  <si>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</si>
  <si>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</si>
  <si>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</si>
  <si>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</si>
  <si>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</si>
  <si>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</si>
  <si>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</si>
  <si>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</si>
  <si>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</si>
  <si>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</si>
  <si>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</si>
  <si>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</si>
  <si>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</si>
  <si>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</si>
  <si>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</si>
  <si>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</si>
  <si>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</si>
  <si>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</si>
  <si>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</si>
  <si>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</si>
  <si>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</si>
  <si>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</si>
  <si>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</si>
  <si>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</si>
  <si>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</si>
  <si>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</si>
  <si>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</si>
  <si>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</si>
  <si>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</si>
  <si>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</si>
  <si>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</si>
  <si>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</si>
  <si>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</si>
  <si>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</si>
  <si>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</si>
  <si>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</si>
  <si>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</si>
  <si>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</si>
  <si>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</si>
  <si>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</si>
  <si>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</si>
  <si>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</si>
  <si>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</si>
  <si>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</si>
  <si>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</si>
  <si>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</si>
  <si>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</si>
  <si>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</si>
  <si>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</si>
  <si>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</si>
  <si>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</si>
  <si>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</si>
  <si>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</si>
  <si>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</si>
  <si>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</si>
  <si>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</si>
  <si>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</si>
  <si>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</si>
  <si>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</si>
  <si>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</si>
  <si>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</si>
  <si>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</si>
  <si>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</si>
  <si>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</si>
  <si>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</si>
  <si>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</si>
  <si>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</si>
  <si>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</si>
  <si>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</si>
  <si>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</si>
  <si>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</si>
  <si>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</si>
  <si>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</si>
  <si>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</si>
  <si>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</si>
  <si>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</si>
  <si>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</si>
  <si>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</si>
  <si>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</si>
  <si>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</si>
  <si>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</si>
  <si>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</si>
  <si>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</si>
  <si>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</si>
  <si>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</si>
  <si>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</si>
  <si>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</si>
  <si>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</si>
  <si>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</si>
  <si>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</si>
  <si>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</si>
  <si>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</si>
  <si>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</si>
  <si>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</si>
  <si>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</si>
  <si>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</si>
  <si>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</si>
  <si>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</si>
  <si>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</si>
  <si>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</si>
  <si>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</si>
  <si>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</si>
  <si>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</si>
  <si>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</si>
  <si>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</si>
  <si>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</si>
  <si>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</si>
  <si>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</si>
  <si>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</si>
  <si>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</si>
  <si>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</si>
  <si>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</si>
  <si>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</si>
  <si>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</si>
  <si>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</si>
  <si>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</si>
  <si>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</si>
  <si>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</si>
  <si>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</si>
  <si>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</si>
  <si>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</si>
  <si>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</si>
  <si>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</si>
  <si>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</si>
  <si>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</si>
  <si>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</si>
  <si>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</si>
  <si>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</si>
  <si>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</si>
  <si>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</si>
  <si>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</si>
  <si>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</si>
  <si>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</si>
  <si>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</si>
  <si>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</si>
  <si>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</si>
  <si>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</si>
  <si>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</si>
  <si>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</si>
  <si>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</si>
  <si>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</si>
  <si>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</si>
  <si>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</si>
  <si>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</si>
  <si>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</si>
  <si>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</si>
  <si>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</si>
  <si>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</si>
  <si>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</si>
  <si>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</si>
  <si>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</si>
  <si>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</si>
  <si>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</si>
  <si>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</si>
  <si>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</si>
  <si>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</si>
  <si>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</si>
  <si>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</si>
  <si>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</si>
  <si>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</si>
  <si>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</si>
  <si>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</si>
  <si>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</si>
  <si>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</si>
  <si>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</si>
  <si>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</si>
  <si>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</si>
  <si>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</si>
  <si>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</si>
  <si>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</si>
  <si>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</si>
  <si>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</si>
  <si>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</si>
  <si>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</si>
  <si>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</si>
  <si>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</si>
  <si>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</si>
  <si>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</si>
  <si>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</si>
  <si>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</si>
  <si>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</si>
  <si>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</si>
  <si>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</si>
  <si>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</si>
  <si>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</si>
  <si>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</si>
  <si>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</si>
  <si>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</si>
  <si>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</si>
  <si>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</si>
  <si>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</si>
  <si>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</si>
  <si>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</si>
  <si>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</si>
  <si>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</si>
  <si>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</si>
  <si>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</si>
  <si>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</si>
  <si>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</si>
  <si>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</si>
  <si>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</si>
  <si>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</si>
  <si>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</si>
  <si>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</si>
  <si>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</si>
  <si>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</si>
  <si>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</si>
  <si>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</si>
  <si>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</si>
  <si>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</si>
  <si>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</si>
  <si>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</si>
  <si>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</si>
  <si>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</si>
  <si>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</si>
  <si>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</si>
  <si>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</si>
  <si>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</si>
  <si>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</si>
  <si>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</si>
  <si>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</si>
  <si>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</si>
  <si>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</si>
  <si>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</si>
  <si>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</si>
  <si>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</si>
  <si>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</si>
  <si>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</si>
  <si>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</si>
  <si>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</si>
  <si>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</si>
  <si>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</si>
  <si>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</si>
  <si>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</si>
  <si>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</si>
  <si>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</si>
  <si>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</si>
  <si>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</si>
  <si>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</si>
  <si>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</si>
  <si>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</si>
  <si>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</si>
  <si>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</si>
  <si>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</si>
  <si>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</si>
  <si>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</si>
  <si>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</si>
  <si>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</si>
  <si>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</si>
  <si>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</si>
  <si>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</si>
  <si>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</si>
  <si>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</si>
  <si>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</si>
  <si>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</si>
  <si>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</si>
  <si>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</si>
  <si>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</si>
  <si>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</si>
  <si>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</si>
  <si>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</si>
  <si>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</si>
  <si>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</si>
  <si>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</si>
  <si>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</si>
  <si>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</si>
  <si>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</si>
  <si>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</si>
  <si>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</si>
  <si>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</si>
  <si>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</si>
  <si>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</si>
  <si>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</si>
  <si>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</si>
  <si>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</si>
  <si>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</si>
  <si>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</si>
  <si>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</si>
  <si>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</si>
  <si>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</si>
  <si>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</si>
  <si>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</si>
  <si>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</si>
  <si>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</si>
  <si>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</si>
  <si>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</si>
  <si>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</si>
  <si>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</si>
  <si>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</si>
  <si>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</si>
  <si>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</si>
  <si>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</si>
  <si>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</si>
  <si>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</si>
  <si>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</si>
  <si>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</si>
  <si>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</si>
  <si>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</si>
  <si>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</si>
  <si>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</si>
  <si>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</si>
  <si>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</si>
  <si>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</si>
  <si>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</si>
  <si>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</si>
  <si>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</si>
  <si>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</si>
  <si>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</si>
  <si>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</si>
  <si>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</si>
  <si>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</si>
  <si>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</si>
  <si>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</si>
  <si>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</si>
  <si>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</si>
  <si>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</si>
  <si>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</si>
  <si>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</si>
  <si>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</si>
  <si>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</si>
  <si>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</si>
  <si>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</si>
  <si>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</si>
  <si>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</si>
  <si>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</si>
  <si>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</si>
  <si>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</si>
  <si>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</si>
  <si>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</si>
  <si>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</si>
  <si>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</si>
  <si>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</si>
  <si>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</si>
  <si>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</si>
  <si>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</si>
  <si>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</si>
  <si>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</si>
  <si>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</si>
  <si>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</si>
  <si>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</si>
  <si>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</si>
  <si>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</si>
  <si>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</si>
  <si>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</si>
  <si>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</si>
  <si>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</si>
  <si>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</si>
  <si>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</si>
  <si>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</si>
  <si>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</si>
  <si>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</si>
  <si>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</si>
  <si>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</si>
  <si>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</si>
  <si>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</si>
  <si>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</si>
  <si>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</si>
  <si>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</si>
  <si>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</si>
  <si>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</si>
  <si>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</si>
  <si>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</si>
  <si>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</si>
  <si>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</si>
  <si>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</si>
  <si>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</si>
  <si>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</si>
  <si>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</si>
  <si>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</si>
  <si>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</si>
  <si>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</si>
  <si>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</si>
  <si>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</si>
  <si>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</si>
  <si>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</si>
  <si>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</si>
  <si>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</si>
  <si>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</si>
  <si>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</si>
  <si>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</si>
  <si>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</si>
  <si>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</si>
  <si>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</si>
  <si>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</si>
  <si>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</si>
  <si>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</si>
  <si>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</si>
  <si>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</si>
  <si>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</si>
  <si>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</si>
  <si>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</si>
  <si>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</si>
  <si>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</si>
  <si>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</si>
  <si>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</si>
  <si>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</si>
  <si>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</si>
  <si>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</si>
  <si>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</si>
  <si>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</si>
  <si>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</si>
  <si>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</si>
  <si>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</si>
  <si>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</si>
  <si>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</si>
  <si>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</si>
  <si>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</si>
  <si>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</si>
  <si>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</si>
  <si>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</si>
  <si>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</si>
  <si>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</si>
  <si>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</si>
  <si>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</si>
  <si>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</si>
  <si>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</si>
  <si>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</si>
  <si>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</si>
  <si>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</si>
  <si>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</si>
  <si>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</si>
  <si>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</si>
  <si>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</si>
  <si>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</si>
  <si>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</si>
  <si>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</si>
  <si>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</si>
  <si>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</si>
  <si>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</si>
  <si>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</si>
  <si>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</si>
  <si>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</si>
  <si>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</si>
  <si>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</si>
  <si>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</si>
  <si>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</si>
  <si>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</si>
  <si>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</si>
  <si>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</si>
  <si>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</si>
  <si>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</si>
  <si>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</si>
  <si>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</si>
  <si>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</si>
  <si>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</si>
  <si>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</si>
  <si>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</si>
  <si>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</si>
  <si>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</si>
  <si>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</si>
  <si>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</si>
  <si>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</si>
  <si>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</si>
  <si>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</si>
  <si>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</si>
  <si>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</si>
  <si>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</si>
  <si>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</si>
  <si>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</si>
  <si>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</si>
  <si>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</si>
  <si>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</si>
  <si>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</si>
  <si>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</si>
  <si>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</si>
  <si>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</si>
  <si>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</si>
  <si>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</si>
  <si>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</si>
  <si>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</si>
  <si>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</si>
  <si>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</si>
  <si>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</si>
  <si>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</si>
  <si>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</si>
  <si>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</si>
  <si>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</si>
  <si>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</si>
  <si>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</si>
  <si>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</si>
  <si>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</si>
  <si>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</si>
  <si>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</si>
  <si>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</si>
  <si>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</si>
  <si>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</si>
  <si>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</si>
  <si>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</si>
  <si>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</si>
  <si>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</si>
  <si>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</si>
  <si>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</si>
  <si>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</si>
  <si>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</si>
  <si>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</si>
  <si>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</si>
  <si>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</si>
  <si>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</si>
  <si>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</si>
  <si>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</si>
  <si>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</si>
  <si>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</si>
  <si>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</si>
  <si>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</si>
  <si>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</si>
  <si>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</si>
  <si>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</si>
  <si>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</si>
  <si>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</si>
  <si>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</si>
  <si>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</si>
  <si>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</si>
  <si>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</si>
  <si>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</si>
  <si>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</si>
  <si>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</si>
  <si>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</si>
  <si>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</si>
  <si>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</si>
  <si>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</si>
  <si>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</si>
  <si>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</si>
  <si>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</si>
  <si>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</si>
  <si>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</si>
  <si>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</si>
  <si>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</si>
  <si>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</si>
  <si>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</si>
  <si>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</si>
  <si>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</si>
  <si>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</si>
  <si>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</si>
  <si>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</si>
  <si>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</si>
  <si>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</si>
  <si>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</si>
  <si>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</si>
  <si>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</si>
  <si>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</si>
  <si>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</si>
  <si>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</si>
  <si>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</si>
  <si>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</si>
  <si>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</si>
  <si>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</si>
  <si>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</si>
  <si>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</si>
  <si>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</si>
  <si>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</si>
  <si>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</si>
  <si>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</si>
  <si>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</si>
  <si>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</si>
  <si>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</si>
  <si>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</si>
  <si>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</si>
  <si>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</si>
  <si>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</si>
  <si>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</si>
  <si>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</si>
  <si>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</si>
  <si>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</si>
  <si>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</si>
  <si>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</si>
  <si>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</si>
  <si>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</si>
  <si>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</si>
  <si>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</si>
  <si>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</si>
  <si>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</si>
  <si>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</si>
  <si>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</si>
  <si>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</si>
  <si>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</si>
  <si>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</si>
  <si>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</si>
  <si>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</si>
  <si>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</si>
  <si>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</si>
  <si>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</si>
  <si>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</si>
  <si>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</si>
  <si>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</si>
  <si>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</si>
  <si>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</si>
  <si>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</si>
  <si>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</si>
  <si>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</si>
  <si>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</si>
  <si>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</si>
  <si>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</si>
  <si>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</si>
  <si>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</si>
  <si>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</si>
  <si>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</si>
  <si>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</si>
  <si>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</si>
  <si>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</si>
  <si>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</si>
  <si>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</si>
  <si>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</si>
  <si>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</si>
  <si>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</si>
  <si>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</si>
  <si>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</si>
  <si>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</si>
  <si>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</si>
  <si>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</si>
  <si>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</si>
  <si>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</si>
  <si>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</si>
  <si>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</si>
  <si>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</si>
  <si>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</si>
  <si>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</si>
  <si>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</si>
  <si>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</si>
  <si>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</si>
  <si>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</si>
  <si>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</si>
  <si>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</si>
  <si>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</si>
  <si>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</si>
  <si>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</si>
  <si>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</si>
  <si>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</si>
  <si>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</si>
  <si>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</si>
  <si>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</si>
  <si>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</si>
  <si>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</si>
  <si>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</si>
  <si>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</si>
  <si>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</si>
  <si>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</si>
  <si>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</si>
  <si>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</si>
  <si>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</si>
  <si>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</si>
  <si>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</si>
  <si>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</si>
  <si>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</si>
  <si>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</si>
  <si>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</si>
  <si>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</si>
  <si>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</si>
  <si>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</si>
  <si>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</si>
  <si>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</si>
  <si>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</si>
  <si>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</si>
  <si>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</si>
  <si>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</si>
  <si>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</si>
  <si>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</si>
  <si>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</si>
  <si>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</si>
  <si>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</si>
  <si>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</si>
  <si>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</si>
  <si>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</si>
  <si>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</si>
  <si>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</si>
  <si>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</si>
  <si>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</si>
  <si>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</si>
  <si>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</si>
  <si>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</si>
  <si>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</si>
  <si>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</si>
  <si>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</si>
  <si>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</si>
  <si>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</si>
  <si>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</si>
  <si>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</si>
  <si>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</si>
  <si>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</si>
  <si>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</si>
  <si>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</si>
  <si>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</si>
  <si>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</si>
  <si>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</si>
  <si>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</si>
  <si>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</si>
  <si>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</si>
  <si>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</si>
  <si>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</si>
  <si>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</si>
  <si>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</si>
  <si>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</si>
  <si>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</si>
  <si>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</si>
  <si>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</si>
  <si>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</si>
  <si>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</si>
  <si>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</si>
  <si>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</si>
  <si>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</si>
  <si>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</si>
  <si>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</si>
  <si>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</si>
  <si>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</si>
  <si>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</si>
  <si>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</si>
  <si>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</si>
  <si>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</si>
  <si>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</si>
  <si>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</si>
  <si>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</si>
  <si>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</si>
  <si>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</si>
  <si>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</si>
  <si>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</si>
  <si>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</si>
  <si>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</si>
  <si>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</si>
  <si>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</si>
  <si>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</si>
  <si>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</si>
  <si>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</si>
  <si>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</si>
  <si>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</si>
  <si>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</si>
  <si>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</si>
  <si>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</si>
  <si>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</si>
  <si>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</si>
  <si>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</si>
  <si>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</si>
  <si>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</si>
  <si>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</si>
  <si>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</si>
  <si>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</si>
  <si>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</si>
  <si>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</si>
  <si>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</si>
  <si>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</si>
  <si>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</si>
  <si>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</si>
  <si>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</si>
  <si>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</si>
  <si>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</si>
  <si>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</si>
  <si>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</si>
  <si>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</si>
  <si>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</si>
  <si>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</si>
  <si>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</si>
  <si>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</si>
  <si>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</si>
  <si>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</si>
  <si>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</si>
  <si>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</si>
  <si>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</si>
  <si>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</si>
  <si>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</si>
  <si>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</si>
  <si>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</si>
  <si>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</si>
  <si>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</si>
  <si>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</si>
  <si>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</si>
  <si>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</si>
  <si>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</si>
  <si>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</si>
  <si>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</si>
  <si>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</si>
  <si>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</si>
  <si>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</si>
  <si>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</si>
  <si>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</si>
  <si>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</si>
  <si>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</si>
  <si>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</si>
  <si>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</si>
  <si>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</si>
  <si>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</si>
  <si>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</si>
  <si>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</si>
  <si>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</si>
  <si>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</si>
  <si>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</si>
  <si>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</si>
  <si>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</si>
  <si>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</si>
  <si>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</si>
  <si>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</si>
  <si>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</si>
  <si>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</si>
  <si>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</si>
  <si>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</si>
  <si>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</si>
  <si>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</si>
  <si>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</si>
  <si>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</si>
  <si>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</si>
  <si>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</si>
  <si>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</si>
  <si>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</si>
  <si>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</si>
  <si>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</si>
  <si>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</si>
  <si>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</si>
  <si>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</si>
  <si>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</si>
  <si>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</si>
  <si>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</si>
  <si>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</si>
  <si>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</si>
  <si>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</si>
  <si>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</si>
  <si>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</si>
  <si>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</si>
  <si>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</si>
  <si>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</si>
  <si>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</si>
  <si>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</si>
  <si>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</si>
  <si>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</si>
  <si>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</si>
  <si>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</si>
  <si>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</si>
  <si>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</si>
  <si>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</si>
  <si>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</si>
  <si>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</si>
  <si>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</si>
  <si>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</si>
  <si>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</si>
  <si>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</si>
  <si>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</si>
  <si>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</si>
  <si>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</si>
  <si>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</si>
  <si>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</si>
  <si>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</si>
  <si>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</si>
  <si>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</si>
  <si>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</si>
  <si>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</si>
  <si>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</si>
  <si>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</si>
  <si>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</si>
  <si>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</si>
  <si>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</si>
  <si>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</si>
  <si>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</si>
  <si>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</si>
  <si>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</si>
  <si>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</si>
  <si>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</si>
  <si>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</si>
  <si>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</si>
  <si>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</si>
  <si>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</si>
  <si>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</si>
  <si>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</si>
  <si>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</si>
  <si>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</si>
  <si>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</si>
  <si>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</si>
  <si>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</si>
  <si>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</si>
  <si>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</si>
  <si>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</si>
  <si>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</si>
  <si>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</si>
  <si>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</si>
  <si>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</si>
  <si>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</si>
  <si>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</si>
  <si>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</si>
  <si>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</si>
  <si>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</si>
  <si>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</si>
  <si>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</si>
  <si>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</si>
  <si>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</si>
  <si>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</si>
  <si>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</si>
  <si>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</si>
  <si>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</si>
  <si>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</si>
  <si>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</si>
  <si>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</si>
  <si>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</si>
  <si>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</si>
  <si>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</si>
  <si>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</si>
  <si>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</si>
  <si>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</si>
  <si>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</si>
  <si>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</si>
  <si>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</si>
  <si>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</si>
  <si>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</si>
  <si>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</si>
  <si>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</si>
  <si>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</si>
  <si>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</si>
  <si>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</si>
  <si>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</si>
  <si>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</si>
  <si>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</si>
  <si>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</si>
  <si>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</si>
  <si>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</si>
  <si>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</si>
  <si>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</si>
  <si>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</si>
  <si>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</si>
  <si>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</si>
  <si>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</si>
  <si>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</si>
  <si>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</si>
  <si>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</si>
  <si>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</si>
  <si>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</si>
  <si>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</si>
  <si>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</si>
  <si>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</si>
  <si>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</si>
  <si>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</si>
  <si>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</si>
  <si>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</si>
  <si>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</si>
  <si>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</si>
  <si>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</si>
  <si>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</si>
  <si>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</si>
  <si>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</si>
  <si>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</si>
  <si>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</si>
  <si>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</si>
  <si>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</si>
  <si>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</si>
  <si>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</si>
  <si>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</si>
  <si>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</si>
  <si>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</si>
  <si>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</si>
  <si>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</si>
  <si>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</si>
  <si>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</si>
  <si>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</si>
  <si>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</si>
  <si>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</si>
  <si>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</si>
  <si>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</si>
  <si>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</si>
  <si>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</si>
  <si>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</si>
  <si>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</si>
  <si>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</si>
  <si>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</si>
  <si>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</si>
  <si>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</si>
  <si>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</si>
  <si>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</si>
  <si>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</si>
  <si>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</si>
  <si>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</si>
  <si>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</si>
  <si>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</si>
  <si>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</si>
  <si>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</si>
  <si>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</si>
  <si>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</si>
  <si>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</si>
  <si>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</si>
  <si>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</si>
  <si>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</si>
  <si>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</si>
  <si>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</si>
  <si>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</si>
  <si>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</si>
  <si>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</si>
  <si>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</si>
  <si>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</si>
  <si>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</si>
  <si>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</si>
  <si>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</si>
  <si>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</si>
  <si>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</si>
  <si>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</si>
  <si>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</si>
  <si>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</si>
  <si>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</si>
  <si>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</si>
  <si>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</si>
  <si>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</si>
  <si>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</si>
  <si>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</si>
  <si>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</si>
  <si>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</si>
  <si>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</si>
  <si>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</si>
  <si>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</si>
  <si>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</si>
  <si>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</si>
  <si>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</si>
  <si>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</si>
  <si>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</si>
  <si>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</si>
  <si>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</si>
  <si>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</si>
  <si>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</si>
  <si>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</si>
  <si>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</si>
  <si>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</si>
  <si>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</si>
  <si>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</si>
  <si>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</si>
  <si>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</si>
  <si>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</si>
  <si>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</si>
  <si>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</si>
  <si>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</si>
  <si>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</si>
  <si>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</si>
  <si>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</si>
  <si>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</si>
  <si>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</si>
  <si>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</si>
  <si>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</si>
  <si>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</si>
  <si>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</si>
  <si>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</si>
  <si>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</si>
  <si>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</si>
  <si>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</si>
  <si>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</si>
  <si>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</si>
  <si>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</si>
  <si>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</si>
  <si>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</si>
  <si>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</si>
  <si>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</si>
  <si>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</si>
  <si>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</si>
  <si>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</si>
  <si>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</si>
  <si>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</si>
  <si>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</si>
  <si>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</si>
  <si>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</si>
  <si>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</si>
  <si>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</si>
  <si>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</si>
  <si>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</si>
  <si>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</si>
  <si>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</si>
  <si>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</si>
  <si>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</si>
  <si>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</si>
  <si>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</si>
  <si>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</si>
  <si>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</si>
  <si>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</si>
  <si>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</si>
  <si>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</si>
  <si>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</si>
  <si>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</si>
  <si>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</si>
  <si>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</si>
  <si>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</si>
  <si>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</si>
  <si>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</si>
  <si>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</si>
  <si>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</si>
  <si>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</si>
  <si>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</si>
  <si>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</si>
  <si>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</si>
  <si>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</si>
  <si>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</si>
  <si>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</si>
  <si>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</si>
  <si>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</si>
  <si>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</si>
  <si>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</si>
  <si>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</si>
  <si>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</si>
  <si>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</si>
  <si>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</si>
  <si>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</si>
  <si>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</si>
  <si>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</si>
  <si>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</si>
  <si>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</si>
  <si>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</si>
  <si>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</si>
  <si>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</si>
  <si>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</si>
  <si>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</si>
  <si>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</si>
  <si>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</si>
  <si>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</si>
  <si>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</si>
  <si>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</si>
  <si>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</si>
  <si>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</si>
  <si>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</si>
  <si>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</si>
  <si>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</si>
  <si>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</si>
  <si>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</si>
  <si>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</si>
  <si>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</si>
  <si>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</si>
  <si>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</si>
  <si>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</si>
  <si>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</si>
  <si>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</si>
  <si>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</si>
  <si>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</si>
  <si>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</si>
  <si>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</si>
  <si>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</si>
  <si>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</si>
  <si>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</si>
  <si>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</si>
  <si>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</si>
  <si>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</si>
  <si>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</si>
  <si>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</si>
  <si>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</si>
  <si>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</si>
  <si>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</si>
  <si>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</si>
  <si>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</si>
  <si>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</si>
  <si>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</si>
  <si>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</si>
  <si>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</si>
  <si>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</si>
  <si>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</si>
  <si>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</si>
  <si>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</si>
  <si>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</si>
  <si>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</si>
  <si>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</si>
  <si>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</si>
  <si>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</si>
  <si>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</si>
  <si>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</si>
  <si>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</si>
  <si>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</si>
  <si>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</si>
  <si>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</si>
  <si>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</si>
  <si>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</si>
  <si>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</si>
  <si>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</si>
  <si>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</si>
  <si>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</si>
  <si>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</si>
  <si>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</si>
  <si>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</si>
  <si>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</si>
  <si>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</si>
  <si>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</si>
  <si>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</si>
  <si>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</si>
  <si>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</si>
  <si>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</si>
  <si>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</si>
  <si>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</si>
  <si>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</si>
  <si>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</si>
  <si>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</si>
  <si>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</si>
  <si>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</si>
  <si>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</si>
  <si>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</si>
  <si>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</si>
  <si>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</si>
  <si>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</si>
  <si>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</si>
  <si>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</si>
  <si>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</si>
  <si>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</si>
  <si>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</si>
  <si>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</si>
  <si>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</si>
  <si>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</si>
  <si>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</si>
  <si>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</si>
  <si>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</si>
  <si>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</si>
  <si>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</si>
  <si>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</si>
  <si>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</si>
  <si>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</si>
  <si>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</si>
  <si>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</si>
  <si>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</si>
  <si>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</si>
  <si>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</si>
  <si>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</si>
  <si>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</si>
  <si>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</si>
  <si>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</si>
  <si>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</si>
  <si>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</si>
  <si>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</si>
  <si>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</si>
  <si>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</si>
  <si>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</si>
  <si>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</si>
  <si>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</si>
  <si>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</si>
  <si>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</si>
  <si>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</si>
  <si>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</si>
  <si>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</si>
  <si>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</si>
  <si>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</si>
  <si>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</si>
  <si>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</si>
  <si>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</si>
  <si>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</si>
  <si>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</si>
  <si>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</si>
  <si>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</si>
  <si>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</si>
  <si>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</si>
  <si>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</si>
  <si>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</si>
  <si>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</si>
  <si>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</si>
  <si>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</si>
  <si>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</si>
  <si>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</si>
  <si>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</si>
  <si>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</si>
  <si>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</si>
  <si>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</si>
  <si>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</si>
  <si>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</si>
  <si>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</si>
  <si>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</si>
  <si>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</si>
  <si>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</si>
  <si>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</si>
  <si>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</si>
  <si>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</si>
  <si>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</si>
  <si>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</si>
  <si>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</si>
  <si>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</si>
  <si>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</si>
  <si>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</si>
  <si>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</si>
  <si>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</si>
  <si>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</si>
  <si>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</si>
  <si>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</si>
  <si>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</si>
  <si>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</si>
  <si>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</si>
  <si>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</si>
  <si>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</si>
  <si>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</si>
  <si>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</si>
  <si>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</si>
  <si>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</si>
  <si>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</si>
  <si>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</si>
  <si>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</si>
  <si>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</si>
  <si>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</si>
  <si>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</si>
  <si>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</si>
  <si>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</si>
  <si>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</si>
  <si>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</si>
  <si>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</si>
  <si>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</si>
  <si>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</si>
  <si>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</si>
  <si>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</si>
  <si>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</si>
  <si>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</si>
  <si>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</si>
  <si>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</si>
  <si>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</si>
  <si>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</si>
  <si>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</si>
  <si>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</si>
  <si>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</si>
  <si>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</si>
  <si>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</si>
  <si>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</si>
  <si>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</si>
  <si>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</si>
  <si>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</si>
  <si>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</si>
  <si>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</si>
  <si>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</si>
  <si>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</si>
  <si>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</si>
  <si>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</si>
  <si>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</si>
  <si>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</si>
  <si>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</si>
  <si>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</si>
  <si>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</si>
  <si>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</si>
  <si>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</si>
  <si>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</si>
  <si>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</si>
  <si>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</si>
  <si>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</si>
  <si>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</si>
  <si>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</si>
  <si>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</si>
  <si>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</si>
  <si>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</si>
  <si>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</si>
  <si>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</si>
  <si>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</si>
  <si>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</si>
  <si>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</si>
  <si>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</si>
  <si>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</si>
  <si>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</si>
  <si>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</si>
  <si>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</si>
  <si>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</si>
  <si>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</si>
  <si>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</si>
  <si>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</si>
  <si>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</si>
  <si>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</si>
  <si>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</si>
  <si>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</si>
  <si>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</si>
  <si>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</si>
  <si>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</si>
  <si>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</si>
  <si>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</si>
  <si>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</si>
  <si>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</si>
  <si>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</si>
  <si>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</si>
  <si>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</si>
  <si>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</si>
  <si>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</si>
  <si>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</si>
  <si>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</si>
  <si>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</si>
  <si>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</si>
  <si>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</si>
  <si>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</si>
  <si>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</si>
  <si>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</si>
  <si>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</si>
  <si>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</si>
  <si>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</si>
  <si>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</si>
  <si>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</si>
  <si>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</si>
  <si>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</si>
  <si>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</si>
  <si>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</si>
  <si>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</si>
  <si>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</si>
  <si>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</si>
  <si>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</si>
  <si>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</si>
  <si>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</si>
  <si>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</si>
  <si>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</si>
  <si>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</si>
  <si>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</si>
  <si>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</si>
  <si>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</si>
  <si>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</si>
  <si>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</si>
  <si>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</si>
  <si>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</si>
  <si>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</si>
  <si>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</si>
  <si>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</si>
  <si>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</si>
  <si>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</si>
  <si>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</si>
  <si>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</si>
  <si>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</si>
  <si>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</si>
  <si>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</si>
  <si>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</si>
  <si>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</si>
  <si>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</si>
  <si>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</si>
  <si>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</si>
  <si>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</si>
  <si>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</si>
  <si>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</si>
  <si>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</si>
  <si>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</si>
  <si>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</si>
  <si>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</si>
  <si>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</si>
  <si>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</si>
  <si>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</si>
  <si>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</si>
  <si>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</si>
  <si>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</si>
  <si>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</si>
  <si>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</si>
  <si>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</si>
  <si>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</si>
  <si>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</si>
  <si>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</si>
  <si>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</si>
  <si>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</si>
  <si>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</si>
  <si>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</si>
  <si>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</si>
  <si>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</si>
  <si>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</si>
  <si>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</si>
  <si>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</si>
  <si>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</si>
  <si>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</si>
  <si>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</si>
  <si>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</si>
  <si>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</si>
  <si>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</si>
  <si>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</si>
  <si>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</si>
  <si>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</si>
  <si>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</si>
  <si>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</si>
  <si>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</si>
  <si>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</si>
  <si>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</si>
  <si>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</si>
  <si>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</si>
  <si>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</si>
  <si>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</si>
  <si>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</si>
  <si>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</si>
  <si>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</si>
  <si>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</si>
  <si>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</si>
  <si>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</si>
  <si>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</si>
  <si>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</si>
  <si>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</si>
  <si>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</si>
  <si>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</si>
  <si>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</si>
  <si>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</si>
  <si>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</si>
  <si>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</si>
  <si>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</si>
  <si>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</si>
  <si>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</si>
  <si>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</si>
  <si>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</si>
  <si>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</si>
  <si>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</si>
  <si>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</si>
  <si>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</si>
  <si>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</si>
  <si>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</si>
  <si>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</si>
  <si>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</si>
  <si>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</si>
  <si>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</si>
  <si>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</si>
  <si>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</si>
  <si>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</si>
  <si>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</si>
  <si>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</si>
  <si>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</si>
  <si>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</si>
  <si>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</si>
  <si>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</si>
  <si>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</si>
  <si>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</si>
  <si>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</si>
  <si>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</si>
  <si>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</si>
  <si>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</si>
  <si>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</si>
  <si>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</si>
  <si>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</si>
  <si>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</si>
  <si>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</si>
  <si>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</si>
  <si>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</si>
  <si>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</si>
  <si>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</si>
  <si>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</si>
  <si>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</si>
  <si>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</si>
  <si>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</si>
  <si>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</si>
  <si>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</si>
  <si>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</si>
  <si>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</si>
  <si>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</si>
  <si>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</si>
  <si>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</si>
  <si>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</si>
  <si>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</si>
  <si>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</si>
  <si>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</si>
  <si>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</si>
  <si>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</si>
  <si>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</si>
  <si>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</si>
  <si>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</si>
  <si>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</si>
  <si>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</si>
  <si>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</si>
  <si>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</si>
  <si>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</si>
  <si>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</si>
  <si>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</si>
  <si>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</si>
  <si>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</si>
  <si>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</si>
  <si>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</si>
  <si>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</si>
  <si>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</si>
  <si>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</si>
  <si>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</si>
  <si>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</si>
  <si>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</si>
  <si>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</si>
  <si>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</si>
  <si>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</si>
  <si>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</si>
  <si>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</si>
  <si>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</si>
  <si>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</si>
  <si>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</si>
  <si>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</si>
  <si>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</si>
  <si>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</si>
  <si>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</si>
  <si>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</si>
  <si>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</si>
  <si>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</si>
  <si>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</si>
  <si>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</si>
  <si>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</si>
  <si>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</si>
  <si>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</si>
  <si>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</si>
  <si>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</si>
  <si>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</si>
  <si>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</si>
  <si>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</si>
  <si>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</si>
  <si>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</si>
  <si>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</si>
  <si>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</si>
  <si>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</si>
  <si>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</si>
  <si>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</si>
  <si>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</si>
  <si>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</si>
  <si>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</si>
  <si>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</si>
  <si>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</si>
  <si>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</si>
  <si>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</si>
  <si>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</si>
  <si>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</si>
  <si>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</si>
  <si>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</si>
  <si>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</si>
  <si>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</si>
  <si>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</si>
  <si>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</si>
  <si>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</si>
  <si>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</si>
  <si>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</si>
  <si>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</si>
  <si>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</si>
  <si>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</si>
  <si>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</si>
  <si>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</si>
  <si>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</si>
  <si>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</si>
  <si>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</si>
  <si>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</si>
  <si>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</si>
  <si>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</si>
  <si>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</si>
  <si>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</si>
  <si>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</si>
  <si>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</si>
  <si>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</si>
  <si>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</si>
  <si>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</si>
  <si>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</si>
  <si>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</si>
  <si>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</si>
  <si>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</si>
  <si>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</si>
  <si>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</si>
  <si>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</si>
  <si>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</si>
  <si>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</si>
  <si>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</si>
  <si>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</si>
  <si>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</si>
  <si>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</si>
  <si>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</si>
  <si>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</si>
  <si>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</si>
  <si>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</si>
  <si>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</si>
  <si>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</si>
  <si>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</si>
  <si>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</si>
  <si>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</si>
  <si>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</si>
  <si>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</si>
  <si>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</si>
  <si>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</si>
  <si>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</si>
  <si>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</si>
  <si>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</si>
  <si>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</si>
  <si>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</si>
  <si>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</si>
  <si>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</si>
  <si>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</si>
  <si>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</si>
  <si>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</si>
  <si>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</si>
  <si>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</si>
  <si>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</si>
  <si>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</si>
  <si>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</si>
  <si>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</si>
  <si>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</si>
  <si>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</si>
  <si>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</si>
  <si>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</si>
  <si>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</si>
  <si>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</si>
  <si>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</si>
  <si>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</si>
  <si>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</si>
  <si>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</si>
  <si>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</si>
  <si>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</si>
  <si>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</si>
  <si>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</si>
  <si>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</si>
  <si>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</si>
  <si>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</si>
  <si>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</si>
  <si>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</si>
  <si>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</si>
  <si>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</si>
  <si>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</si>
  <si>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</si>
  <si>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</si>
  <si>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</si>
  <si>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</si>
  <si>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</si>
  <si>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</si>
  <si>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</si>
  <si>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</si>
  <si>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</si>
  <si>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</si>
  <si>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</si>
  <si>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</si>
  <si>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</si>
  <si>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</si>
  <si>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</si>
  <si>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</si>
  <si>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</si>
  <si>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</si>
  <si>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</si>
  <si>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</si>
  <si>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</si>
  <si>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</si>
  <si>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</si>
  <si>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</si>
  <si>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</si>
  <si>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</si>
  <si>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</si>
  <si>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</si>
  <si>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</si>
  <si>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</si>
  <si>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</si>
  <si>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</si>
  <si>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</si>
  <si>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</si>
  <si>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</si>
  <si>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</si>
  <si>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</si>
  <si>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</si>
  <si>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</si>
  <si>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</si>
  <si>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</si>
  <si>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</si>
  <si>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</si>
  <si>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</si>
  <si>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</si>
  <si>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</si>
  <si>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</si>
  <si>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</si>
  <si>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</si>
  <si>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</si>
  <si>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</si>
  <si>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</si>
  <si>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</si>
  <si>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</si>
  <si>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</si>
  <si>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</si>
  <si>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</si>
  <si>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</si>
  <si>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</si>
  <si>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</si>
  <si>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</si>
  <si>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</si>
  <si>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</si>
  <si>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</si>
  <si>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</si>
  <si>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</si>
  <si>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</si>
  <si>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</si>
  <si>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</si>
  <si>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</si>
  <si>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</si>
  <si>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</si>
  <si>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</si>
  <si>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</si>
  <si>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</si>
  <si>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</si>
  <si>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</si>
  <si>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</si>
  <si>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</si>
  <si>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</si>
  <si>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</si>
  <si>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</si>
  <si>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</si>
  <si>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</si>
  <si>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</si>
  <si>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</si>
  <si>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</si>
  <si>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</si>
  <si>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</si>
  <si>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</si>
  <si>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</si>
  <si>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</si>
  <si>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</si>
  <si>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</si>
  <si>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</si>
  <si>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</si>
  <si>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</si>
  <si>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</si>
  <si>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</si>
  <si>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</si>
  <si>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</si>
  <si>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</si>
  <si>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</si>
  <si>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</si>
  <si>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</si>
  <si>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</si>
  <si>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</si>
  <si>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</si>
  <si>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</si>
  <si>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</si>
  <si>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</si>
  <si>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</si>
  <si>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</si>
  <si>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</si>
  <si>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</si>
  <si>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</si>
  <si>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</si>
  <si>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</si>
  <si>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</si>
  <si>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</si>
  <si>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</si>
  <si>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</si>
  <si>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</si>
  <si>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</si>
  <si>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</si>
  <si>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</si>
  <si>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</si>
  <si>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</si>
  <si>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</si>
  <si>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</si>
  <si>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</si>
  <si>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</si>
  <si>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</si>
  <si>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</si>
  <si>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</si>
  <si>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</si>
  <si>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</si>
  <si>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</si>
  <si>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</si>
  <si>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</si>
  <si>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</si>
  <si>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</si>
  <si>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</si>
  <si>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</si>
  <si>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</si>
  <si>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</si>
  <si>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</si>
  <si>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</si>
  <si>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</si>
  <si>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</si>
  <si>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</si>
  <si>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</si>
  <si>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</si>
  <si>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</si>
  <si>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</si>
  <si>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</si>
  <si>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</si>
  <si>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</si>
  <si>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</si>
  <si>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</si>
  <si>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</si>
  <si>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</si>
  <si>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</si>
  <si>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</si>
  <si>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</si>
  <si>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</si>
  <si>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</si>
  <si>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</si>
  <si>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</si>
  <si>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</si>
  <si>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</si>
  <si>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</si>
  <si>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</si>
  <si>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</si>
  <si>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</si>
  <si>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</si>
  <si>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</si>
  <si>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</si>
  <si>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</si>
  <si>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</si>
  <si>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</si>
  <si>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</si>
  <si>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</si>
  <si>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</si>
  <si>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</si>
  <si>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</si>
  <si>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</si>
  <si>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</si>
  <si>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</si>
  <si>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</si>
  <si>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</si>
  <si>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</si>
  <si>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</si>
  <si>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</si>
  <si>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</si>
  <si>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</si>
  <si>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</si>
  <si>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</si>
  <si>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</si>
  <si>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</si>
  <si>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</si>
  <si>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</si>
  <si>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</si>
  <si>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</si>
  <si>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</si>
  <si>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</si>
  <si>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</si>
  <si>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</si>
  <si>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</si>
  <si>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</si>
  <si>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</si>
  <si>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</si>
  <si>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</si>
  <si>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</si>
  <si>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</si>
  <si>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</si>
  <si>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</si>
  <si>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</si>
  <si>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</si>
  <si>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</si>
  <si>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</si>
  <si>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</si>
  <si>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</si>
  <si>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</si>
  <si>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</si>
  <si>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</si>
  <si>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</si>
  <si>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</si>
  <si>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</si>
  <si>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</si>
  <si>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</si>
  <si>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</si>
  <si>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</si>
  <si>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</si>
  <si>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</si>
  <si>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</si>
  <si>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</si>
  <si>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</si>
  <si>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</si>
  <si>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</si>
  <si>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</si>
  <si>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</si>
  <si>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</si>
  <si>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</si>
  <si>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</si>
  <si>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</si>
  <si>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</si>
  <si>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</si>
  <si>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</si>
  <si>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</si>
  <si>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</si>
  <si>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</si>
  <si>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</si>
  <si>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</si>
  <si>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</si>
  <si>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</si>
  <si>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</si>
  <si>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</si>
  <si>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</si>
  <si>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</si>
  <si>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</si>
  <si>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</si>
  <si>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</si>
  <si>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</si>
  <si>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</si>
  <si>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</si>
  <si>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</si>
  <si>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</si>
  <si>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</si>
  <si>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</si>
  <si>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</si>
  <si>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</si>
  <si>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</si>
  <si>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</si>
  <si>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</si>
  <si>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</si>
  <si>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</si>
  <si>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</si>
  <si>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</si>
  <si>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</si>
  <si>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</si>
  <si>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</si>
  <si>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</si>
  <si>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</si>
  <si>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</si>
  <si>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</si>
  <si>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</si>
  <si>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</si>
  <si>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</si>
  <si>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</si>
  <si>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</si>
  <si>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</si>
  <si>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</si>
  <si>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</si>
  <si>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</si>
  <si>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</si>
  <si>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</si>
  <si>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</si>
  <si>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</si>
  <si>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</si>
  <si>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</si>
  <si>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</si>
  <si>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</si>
  <si>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</si>
  <si>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</si>
  <si>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</si>
  <si>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</si>
  <si>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</si>
  <si>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</si>
  <si>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</si>
  <si>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</si>
  <si>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</si>
  <si>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</si>
  <si>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</si>
  <si>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</si>
  <si>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</si>
  <si>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</si>
  <si>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</si>
  <si>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</si>
  <si>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</si>
  <si>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</si>
  <si>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</si>
  <si>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</si>
  <si>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</si>
  <si>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</si>
  <si>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</si>
  <si>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</si>
  <si>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</si>
  <si>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</si>
  <si>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</si>
  <si>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</si>
  <si>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</si>
  <si>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</si>
  <si>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</si>
  <si>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</si>
  <si>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</si>
  <si>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</si>
  <si>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</si>
  <si>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</si>
  <si>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</si>
  <si>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</si>
  <si>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</si>
  <si>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</si>
  <si>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</si>
  <si>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</si>
  <si>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</si>
  <si>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</si>
  <si>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</si>
  <si>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</si>
  <si>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</si>
  <si>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</si>
  <si>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</si>
  <si>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</si>
  <si>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</si>
  <si>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</si>
  <si>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</si>
  <si>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</si>
  <si>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</si>
  <si>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</si>
  <si>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</si>
  <si>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</si>
  <si>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</si>
  <si>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</si>
  <si>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</si>
  <si>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</si>
  <si>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</si>
  <si>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</si>
  <si>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</si>
  <si>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</si>
  <si>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</si>
  <si>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</si>
  <si>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</si>
  <si>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</si>
  <si>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</si>
  <si>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</si>
  <si>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</si>
  <si>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</si>
  <si>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</si>
  <si>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</si>
  <si>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</si>
  <si>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</si>
  <si>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</si>
  <si>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</si>
  <si>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</si>
  <si>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</si>
  <si>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</si>
  <si>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</si>
  <si>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</si>
  <si>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</si>
  <si>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</si>
  <si>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</si>
  <si>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</si>
  <si>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</si>
  <si>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</si>
  <si>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</si>
  <si>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</si>
  <si>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</si>
  <si>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</si>
  <si>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</si>
  <si>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</si>
  <si>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</si>
  <si>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</si>
  <si>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</si>
  <si>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</si>
  <si>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</si>
  <si>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</si>
  <si>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</si>
  <si>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</si>
  <si>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</si>
  <si>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</si>
  <si>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</si>
  <si>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</si>
  <si>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</si>
  <si>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</si>
  <si>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</si>
  <si>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</si>
  <si>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</si>
  <si>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</si>
  <si>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</si>
  <si>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</si>
  <si>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</si>
  <si>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</si>
  <si>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</si>
  <si>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</si>
  <si>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</si>
  <si>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</si>
  <si>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</si>
  <si>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</si>
  <si>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</si>
  <si>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</si>
  <si>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</si>
  <si>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</si>
  <si>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</si>
  <si>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</si>
  <si>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</si>
  <si>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</si>
  <si>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</si>
  <si>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</si>
  <si>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</si>
  <si>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</si>
  <si>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</si>
  <si>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</si>
  <si>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</si>
  <si>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</si>
  <si>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</si>
  <si>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</si>
  <si>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</si>
  <si>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</si>
  <si>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</si>
  <si>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</si>
  <si>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</si>
  <si>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</si>
  <si>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</si>
  <si>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</si>
  <si>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</si>
  <si>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</si>
  <si>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</si>
  <si>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</si>
  <si>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</si>
  <si>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</si>
  <si>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</si>
  <si>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</si>
  <si>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</si>
  <si>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</si>
  <si>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</si>
  <si>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</si>
  <si>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</si>
  <si>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</si>
  <si>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</si>
  <si>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</si>
  <si>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</si>
  <si>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</si>
  <si>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</si>
  <si>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</si>
  <si>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</si>
  <si>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</si>
  <si>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</si>
  <si>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</si>
  <si>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</si>
  <si>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</si>
  <si>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</si>
  <si>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</si>
  <si>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</si>
  <si>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</si>
  <si>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</si>
  <si>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</si>
  <si>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</si>
  <si>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</si>
  <si>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</si>
  <si>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</si>
  <si>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</si>
  <si>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</si>
  <si>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</si>
  <si>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</si>
  <si>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</si>
  <si>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</si>
  <si>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</si>
  <si>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</si>
  <si>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</si>
  <si>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</si>
  <si>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</si>
  <si>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</si>
  <si>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</si>
  <si>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</si>
  <si>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</si>
  <si>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</si>
  <si>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</si>
  <si>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</si>
  <si>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</si>
  <si>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</si>
  <si>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</si>
  <si>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</si>
  <si>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</si>
  <si>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</si>
  <si>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</si>
  <si>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</si>
  <si>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</si>
  <si>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</si>
  <si>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</si>
  <si>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</si>
  <si>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</si>
  <si>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</si>
  <si>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</si>
  <si>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</si>
  <si>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</si>
  <si>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</si>
  <si>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</si>
  <si>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</si>
  <si>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</si>
  <si>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</si>
  <si>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</si>
  <si>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</si>
  <si>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</si>
  <si>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</si>
  <si>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</si>
  <si>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</si>
  <si>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</si>
  <si>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</si>
  <si>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</si>
  <si>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</si>
  <si>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</si>
  <si>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</si>
  <si>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</si>
  <si>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</si>
  <si>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</si>
  <si>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</si>
  <si>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</si>
  <si>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</si>
  <si>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</si>
  <si>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</si>
  <si>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</si>
  <si>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</si>
  <si>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</si>
  <si>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</si>
  <si>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</si>
  <si>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</si>
  <si>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</si>
  <si>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</si>
  <si>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</si>
  <si>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</si>
  <si>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</si>
  <si>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</si>
  <si>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</si>
  <si>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</si>
  <si>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</si>
  <si>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</si>
  <si>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</si>
  <si>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</si>
  <si>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</si>
  <si>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</si>
  <si>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</si>
  <si>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</si>
  <si>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</si>
  <si>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</si>
  <si>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</si>
  <si>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</si>
  <si>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</si>
  <si>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</si>
  <si>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</si>
  <si>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</si>
  <si>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</si>
  <si>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</si>
  <si>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</si>
  <si>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</si>
  <si>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</si>
  <si>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</si>
  <si>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</si>
  <si>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</si>
  <si>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</si>
  <si>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</si>
  <si>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</si>
  <si>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</si>
  <si>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</si>
  <si>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</si>
  <si>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</si>
  <si>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</si>
  <si>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</si>
  <si>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</si>
  <si>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</si>
  <si>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</si>
  <si>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</si>
  <si>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</si>
  <si>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</si>
  <si>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</si>
  <si>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</si>
  <si>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</si>
  <si>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</si>
  <si>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</si>
  <si>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</si>
  <si>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</si>
  <si>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</si>
  <si>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</si>
  <si>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</si>
  <si>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</si>
  <si>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</si>
  <si>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</si>
  <si>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</si>
  <si>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</si>
  <si>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</si>
  <si>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</si>
  <si>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</si>
  <si>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</si>
  <si>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</si>
  <si>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</si>
  <si>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</si>
  <si>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</si>
  <si>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</si>
  <si>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</si>
  <si>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</si>
  <si>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</si>
  <si>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</si>
  <si>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</si>
  <si>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</si>
  <si>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</si>
  <si>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</si>
  <si>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</si>
  <si>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</si>
  <si>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</si>
  <si>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</si>
  <si>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</si>
  <si>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</si>
  <si>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</si>
  <si>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</si>
  <si>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</si>
  <si>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</si>
  <si>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</si>
  <si>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</si>
  <si>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</si>
  <si>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</si>
  <si>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</si>
  <si>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</si>
  <si>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</si>
  <si>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</si>
  <si>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</si>
  <si>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</si>
  <si>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</si>
  <si>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</si>
  <si>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</si>
  <si>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</si>
  <si>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</si>
  <si>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</si>
  <si>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</si>
  <si>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</si>
  <si>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</si>
  <si>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</si>
  <si>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</si>
  <si>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</si>
  <si>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</si>
  <si>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</si>
  <si>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</si>
  <si>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</si>
  <si>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</si>
  <si>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</si>
  <si>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</si>
  <si>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</si>
  <si>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</si>
  <si>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</si>
  <si>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</si>
  <si>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</si>
  <si>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</si>
  <si>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</si>
  <si>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</si>
  <si>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</si>
  <si>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</si>
  <si>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</si>
  <si>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</si>
  <si>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</si>
  <si>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</si>
  <si>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</si>
  <si>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</si>
  <si>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</si>
  <si>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</si>
  <si>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</si>
  <si>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</si>
  <si>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</si>
  <si>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</si>
  <si>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</si>
  <si>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</si>
  <si>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</si>
  <si>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</si>
  <si>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</si>
  <si>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</si>
  <si>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</si>
  <si>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</si>
  <si>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</si>
  <si>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</si>
  <si>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</si>
  <si>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</si>
  <si>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</si>
  <si>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</si>
  <si>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</si>
  <si>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</si>
  <si>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</si>
  <si>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</si>
  <si>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</si>
  <si>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</si>
  <si>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</si>
  <si>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</si>
  <si>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</si>
  <si>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</si>
  <si>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</si>
  <si>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</si>
  <si>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</si>
  <si>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</si>
  <si>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</si>
  <si>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</si>
  <si>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</si>
  <si>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</si>
  <si>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</si>
  <si>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</si>
  <si>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</si>
  <si>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</si>
  <si>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</si>
  <si>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</si>
  <si>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</si>
  <si>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</si>
  <si>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</si>
  <si>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</si>
  <si>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</si>
  <si>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</si>
  <si>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</si>
  <si>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</si>
  <si>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</si>
  <si>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</si>
  <si>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</si>
  <si>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</si>
  <si>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</si>
  <si>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</si>
  <si>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</si>
  <si>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</si>
  <si>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</si>
  <si>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</si>
  <si>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</si>
  <si>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</si>
  <si>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</si>
  <si>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</si>
  <si>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</si>
  <si>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</si>
  <si>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</si>
  <si>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</si>
  <si>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</si>
  <si>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</si>
  <si>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</si>
  <si>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</si>
  <si>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</si>
  <si>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</si>
  <si>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</si>
  <si>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</si>
  <si>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</si>
  <si>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</si>
  <si>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</si>
  <si>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</si>
  <si>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</si>
  <si>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</si>
  <si>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</si>
  <si>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</si>
  <si>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</si>
  <si>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</si>
  <si>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</si>
  <si>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</si>
  <si>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</si>
  <si>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</si>
  <si>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</si>
  <si>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</si>
  <si>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</si>
  <si>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</si>
  <si>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</si>
  <si>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</si>
  <si>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</si>
  <si>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</si>
  <si>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</si>
  <si>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</si>
  <si>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</si>
  <si>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</si>
  <si>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</si>
  <si>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</si>
  <si>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</si>
  <si>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</si>
  <si>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</si>
  <si>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</si>
  <si>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</si>
  <si>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</si>
  <si>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</si>
  <si>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</si>
  <si>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</si>
  <si>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</si>
  <si>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</si>
  <si>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</si>
  <si>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</si>
  <si>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</si>
  <si>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</si>
  <si>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</si>
  <si>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</si>
  <si>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</si>
  <si>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</si>
  <si>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</si>
  <si>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</si>
  <si>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</si>
  <si>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</si>
  <si>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</si>
  <si>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</si>
  <si>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</si>
  <si>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</si>
  <si>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</si>
  <si>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</si>
  <si>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</si>
  <si>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</si>
  <si>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</si>
  <si>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</si>
  <si>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</si>
  <si>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</si>
  <si>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</si>
  <si>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</si>
  <si>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</si>
  <si>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</si>
  <si>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</si>
  <si>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</si>
  <si>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</si>
  <si>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</si>
  <si>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</si>
  <si>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</si>
  <si>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</si>
  <si>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</si>
  <si>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</si>
  <si>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</si>
  <si>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</si>
  <si>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</si>
  <si>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</si>
  <si>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</si>
  <si>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</si>
  <si>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</si>
  <si>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</si>
  <si>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</si>
  <si>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</si>
  <si>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</si>
  <si>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</si>
  <si>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</si>
  <si>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</si>
  <si>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</si>
  <si>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</si>
  <si>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</si>
  <si>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</si>
  <si>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</si>
  <si>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</si>
  <si>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</si>
  <si>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</si>
  <si>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</si>
  <si>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</si>
  <si>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</si>
  <si>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</si>
  <si>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</si>
  <si>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</si>
  <si>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</si>
  <si>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</si>
  <si>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</si>
  <si>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</si>
  <si>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</si>
  <si>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</si>
  <si>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</si>
  <si>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</si>
  <si>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</si>
  <si>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</si>
  <si>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</si>
  <si>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</si>
  <si>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</si>
  <si>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</si>
  <si>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</si>
  <si>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</si>
  <si>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</si>
  <si>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</si>
  <si>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</si>
  <si>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</si>
  <si>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</si>
  <si>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</si>
  <si>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</si>
  <si>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</si>
  <si>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</si>
  <si>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</si>
  <si>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</si>
  <si>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</si>
  <si>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</si>
  <si>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</si>
  <si>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</si>
  <si>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</si>
  <si>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</si>
  <si>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</si>
  <si>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</si>
  <si>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</si>
  <si>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</si>
  <si>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</si>
  <si>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</si>
  <si>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</si>
  <si>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</si>
  <si>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</si>
  <si>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</si>
  <si>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</si>
  <si>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</si>
  <si>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</si>
  <si>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</si>
  <si>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</si>
  <si>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</si>
  <si>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</si>
  <si>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</si>
  <si>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</si>
  <si>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</si>
  <si>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</si>
  <si>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</si>
  <si>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</si>
  <si>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</si>
  <si>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</si>
  <si>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</si>
  <si>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</si>
  <si>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</si>
  <si>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</si>
  <si>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</si>
  <si>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</si>
  <si>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</si>
  <si>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</si>
  <si>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</si>
  <si>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</si>
  <si>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</si>
  <si>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</si>
  <si>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</si>
  <si>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</si>
  <si>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</si>
  <si>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</si>
  <si>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</si>
  <si>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</si>
  <si>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</si>
  <si>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</si>
  <si>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</si>
  <si>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</si>
  <si>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</si>
  <si>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</si>
  <si>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</si>
  <si>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</si>
  <si>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</si>
  <si>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</si>
  <si>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</si>
  <si>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</si>
  <si>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</si>
  <si>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</si>
  <si>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</si>
  <si>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</si>
  <si>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</si>
  <si>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</si>
  <si>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</si>
  <si>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</si>
  <si>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</si>
  <si>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</si>
  <si>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</si>
  <si>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</si>
  <si>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</si>
  <si>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</si>
  <si>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</si>
  <si>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</si>
  <si>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</si>
  <si>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</si>
  <si>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</si>
  <si>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</si>
  <si>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</si>
  <si>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</si>
  <si>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</si>
  <si>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</si>
  <si>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</si>
  <si>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</si>
  <si>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</si>
  <si>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</si>
  <si>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</si>
  <si>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</si>
  <si>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</si>
  <si>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</si>
  <si>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</si>
  <si>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</si>
  <si>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</si>
  <si>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</si>
  <si>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</si>
  <si>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</si>
  <si>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</si>
  <si>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</si>
  <si>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</si>
  <si>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</si>
  <si>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</si>
  <si>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</si>
  <si>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</si>
  <si>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</si>
  <si>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</si>
  <si>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</si>
  <si>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</si>
  <si>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</si>
  <si>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</si>
  <si>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</si>
  <si>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</si>
  <si>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</si>
  <si>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</si>
  <si>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</si>
  <si>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</si>
  <si>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</si>
  <si>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</si>
  <si>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</si>
  <si>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</si>
  <si>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</si>
  <si>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</si>
  <si>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</si>
  <si>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</si>
  <si>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</si>
  <si>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</si>
  <si>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</si>
  <si>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</si>
  <si>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</si>
  <si>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</si>
  <si>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</si>
  <si>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</si>
  <si>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</si>
  <si>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</si>
  <si>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</si>
  <si>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</si>
  <si>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</si>
  <si>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</si>
  <si>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</si>
  <si>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</si>
  <si>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</si>
  <si>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</si>
  <si>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</si>
  <si>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</si>
  <si>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</si>
  <si>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</si>
  <si>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</si>
  <si>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</si>
  <si>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</si>
  <si>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</si>
  <si>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</si>
  <si>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</si>
  <si>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</si>
  <si>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</si>
  <si>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</si>
  <si>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</si>
  <si>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</si>
  <si>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</si>
  <si>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</si>
  <si>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</si>
  <si>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</si>
  <si>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</si>
  <si>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</si>
  <si>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</si>
  <si>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</si>
  <si>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</si>
  <si>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</si>
  <si>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</si>
  <si>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</si>
  <si>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</si>
  <si>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</si>
  <si>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</si>
  <si>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</si>
  <si>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</si>
  <si>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</si>
  <si>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</si>
  <si>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</si>
  <si>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</si>
  <si>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</si>
  <si>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</si>
  <si>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</si>
  <si>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</si>
  <si>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</si>
  <si>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</si>
  <si>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</si>
  <si>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</si>
  <si>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</si>
  <si>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</si>
  <si>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</si>
  <si>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</si>
  <si>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</si>
  <si>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</si>
  <si>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</si>
  <si>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</si>
  <si>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</si>
  <si>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</si>
  <si>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</si>
  <si>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</si>
  <si>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</si>
  <si>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</si>
  <si>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</si>
  <si>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</si>
  <si>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</si>
  <si>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</si>
  <si>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</si>
  <si>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</si>
  <si>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</si>
  <si>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</si>
  <si>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</si>
  <si>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</si>
  <si>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</si>
  <si>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</si>
  <si>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</si>
  <si>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</si>
  <si>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</si>
  <si>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</si>
  <si>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</si>
  <si>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</si>
  <si>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</si>
  <si>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</si>
  <si>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</si>
  <si>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</si>
  <si>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</si>
  <si>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</si>
  <si>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</si>
  <si>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</si>
  <si>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</si>
  <si>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</si>
  <si>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</si>
  <si>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</si>
  <si>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</si>
  <si>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</si>
  <si>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</si>
  <si>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</si>
  <si>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</si>
  <si>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</si>
  <si>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</si>
  <si>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</si>
  <si>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</si>
  <si>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</si>
  <si>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</si>
  <si>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</si>
  <si>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</si>
  <si>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</si>
  <si>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</si>
  <si>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</si>
  <si>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</si>
  <si>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</si>
  <si>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</si>
  <si>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</si>
  <si>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</si>
  <si>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</si>
  <si>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</si>
  <si>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</si>
  <si>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</si>
  <si>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</si>
  <si>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</si>
  <si>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</si>
  <si>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</si>
  <si>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</si>
  <si>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</si>
  <si>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</si>
  <si>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</si>
  <si>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</si>
  <si>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</si>
  <si>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</si>
  <si>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</si>
  <si>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</si>
  <si>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</si>
  <si>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</si>
  <si>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</si>
  <si>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</si>
  <si>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</si>
  <si>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</si>
  <si>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</si>
  <si>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</si>
  <si>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</si>
  <si>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</si>
  <si>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</si>
  <si>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</si>
  <si>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</si>
  <si>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</si>
  <si>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</si>
  <si>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</si>
  <si>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</si>
  <si>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</si>
  <si>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</si>
  <si>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</si>
  <si>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</si>
  <si>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</si>
  <si>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</si>
  <si>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</si>
  <si>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</si>
  <si>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</si>
  <si>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</si>
  <si>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</si>
  <si>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</si>
  <si>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</si>
  <si>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</si>
  <si>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</si>
  <si>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</si>
  <si>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</si>
  <si>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</si>
  <si>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</si>
  <si>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</si>
  <si>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</si>
  <si>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</si>
  <si>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</si>
  <si>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</si>
  <si>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</si>
  <si>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</si>
  <si>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</si>
  <si>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</si>
  <si>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</si>
  <si>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</si>
  <si>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</si>
  <si>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</si>
  <si>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</si>
  <si>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</si>
  <si>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</si>
  <si>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</si>
  <si>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</si>
  <si>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</si>
  <si>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</si>
  <si>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</si>
  <si>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</si>
  <si>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</si>
  <si>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</si>
  <si>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</si>
  <si>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</si>
  <si>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</si>
  <si>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</si>
  <si>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</si>
  <si>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</si>
  <si>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</si>
  <si>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</si>
  <si>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</si>
  <si>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</si>
  <si>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</si>
  <si>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</si>
  <si>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</si>
  <si>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</si>
  <si>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</si>
  <si>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</si>
  <si>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</si>
  <si>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</si>
  <si>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</si>
  <si>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</si>
  <si>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</si>
  <si>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</si>
  <si>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</si>
  <si>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</si>
  <si>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</si>
  <si>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</si>
  <si>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</si>
  <si>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</si>
  <si>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</si>
  <si>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</si>
  <si>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</si>
  <si>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</si>
  <si>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</si>
  <si>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</si>
  <si>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</si>
  <si>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</si>
  <si>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</si>
  <si>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</si>
  <si>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</si>
  <si>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</si>
  <si>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</si>
  <si>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</si>
  <si>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</si>
  <si>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</si>
  <si>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</si>
  <si>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</si>
  <si>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</si>
  <si>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</si>
  <si>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</si>
  <si>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</si>
  <si>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</si>
  <si>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</si>
  <si>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</si>
  <si>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</si>
  <si>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</si>
  <si>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</si>
  <si>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</si>
  <si>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</si>
  <si>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</si>
  <si>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</si>
  <si>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</si>
  <si>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</si>
  <si>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</si>
  <si>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</si>
  <si>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</si>
  <si>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</si>
  <si>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</si>
  <si>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</si>
  <si>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</si>
  <si>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</si>
  <si>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</si>
  <si>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</si>
  <si>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</si>
  <si>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</si>
  <si>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</si>
  <si>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</si>
  <si>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</si>
  <si>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</si>
  <si>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</si>
  <si>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</si>
  <si>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</si>
  <si>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</si>
  <si>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</si>
  <si>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</si>
  <si>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</si>
  <si>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</si>
  <si>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</si>
  <si>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</si>
  <si>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</si>
  <si>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</si>
  <si>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</si>
  <si>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</si>
  <si>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</si>
  <si>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</si>
  <si>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</si>
  <si>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</si>
  <si>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</si>
  <si>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</si>
  <si>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</si>
  <si>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</si>
  <si>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</si>
  <si>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</si>
  <si>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</si>
  <si>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</si>
  <si>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</si>
  <si>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</si>
  <si>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</si>
  <si>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</si>
  <si>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</si>
  <si>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</si>
  <si>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</si>
  <si>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</si>
  <si>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</si>
  <si>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</si>
  <si>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</si>
  <si>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</si>
  <si>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</si>
  <si>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</si>
  <si>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</si>
  <si>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</si>
  <si>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</si>
  <si>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</si>
  <si>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</si>
  <si>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</si>
  <si>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</si>
  <si>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</si>
  <si>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</si>
  <si>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</si>
  <si>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</si>
  <si>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</si>
  <si>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</si>
  <si>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</si>
  <si>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</si>
  <si>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</si>
  <si>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</si>
  <si>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</si>
  <si>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</si>
  <si>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</si>
  <si>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</si>
  <si>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</si>
  <si>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</si>
  <si>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</si>
  <si>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</si>
  <si>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</si>
  <si>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</si>
  <si>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</si>
  <si>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</si>
  <si>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</si>
  <si>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</si>
  <si>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</si>
  <si>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</si>
  <si>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</si>
  <si>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</si>
  <si>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</si>
  <si>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</si>
  <si>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</si>
  <si>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</si>
  <si>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</si>
  <si>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</si>
  <si>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</si>
  <si>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</si>
  <si>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</si>
  <si>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</si>
  <si>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</si>
  <si>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</si>
  <si>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</si>
  <si>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</si>
  <si>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</si>
  <si>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</si>
  <si>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</si>
  <si>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</si>
  <si>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</si>
  <si>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</si>
  <si>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</si>
  <si>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</si>
  <si>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</si>
  <si>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</si>
  <si>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</si>
  <si>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</si>
  <si>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</si>
  <si>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</si>
  <si>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</si>
  <si>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</si>
  <si>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</si>
  <si>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</si>
  <si>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</si>
  <si>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</si>
  <si>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</si>
  <si>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</si>
  <si>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</si>
  <si>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</si>
  <si>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</si>
  <si>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</si>
  <si>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</si>
  <si>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</si>
  <si>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</si>
  <si>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</si>
  <si>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</si>
  <si>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</si>
  <si>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</si>
  <si>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</si>
  <si>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</si>
  <si>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</si>
  <si>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</si>
  <si>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</si>
  <si>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</si>
  <si>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</si>
  <si>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</si>
  <si>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</si>
  <si>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</si>
  <si>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</si>
  <si>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</si>
  <si>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</si>
  <si>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</si>
  <si>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</si>
  <si>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</si>
  <si>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</si>
  <si>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</si>
  <si>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</si>
  <si>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</si>
  <si>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</si>
  <si>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</si>
  <si>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</si>
  <si>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</si>
  <si>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</si>
  <si>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</si>
  <si>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</si>
  <si>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</si>
  <si>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</si>
  <si>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</si>
  <si>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</si>
  <si>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</si>
  <si>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</si>
  <si>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</si>
  <si>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</si>
  <si>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</si>
  <si>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</si>
  <si>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</si>
  <si>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</si>
  <si>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</si>
  <si>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</si>
  <si>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</si>
  <si>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</si>
  <si>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</si>
  <si>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</si>
  <si>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</si>
  <si>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</si>
  <si>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</si>
  <si>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</si>
  <si>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</si>
  <si>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</si>
  <si>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</si>
  <si>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</si>
  <si>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</si>
  <si>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</si>
  <si>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</si>
  <si>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</si>
  <si>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</si>
  <si>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</si>
  <si>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</si>
  <si>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</si>
  <si>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</si>
  <si>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</si>
  <si>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</si>
  <si>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</si>
  <si>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</si>
  <si>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</si>
  <si>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</si>
  <si>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</si>
  <si>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</si>
  <si>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</si>
  <si>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</si>
  <si>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</si>
  <si>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</si>
  <si>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</si>
  <si>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</si>
  <si>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</si>
  <si>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</si>
  <si>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</si>
  <si>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</si>
  <si>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</si>
  <si>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</si>
  <si>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</si>
  <si>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</si>
  <si>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</si>
  <si>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</si>
  <si>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</si>
  <si>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</si>
  <si>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</si>
  <si>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</si>
  <si>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</si>
  <si>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</si>
  <si>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</si>
  <si>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</si>
  <si>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</si>
  <si>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</si>
  <si>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</si>
  <si>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</si>
  <si>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</si>
  <si>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</si>
  <si>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</si>
  <si>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</si>
  <si>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</si>
  <si>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</si>
  <si>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</si>
  <si>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</si>
  <si>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</si>
  <si>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</si>
  <si>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</si>
  <si>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</si>
  <si>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</si>
  <si>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</si>
  <si>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</si>
  <si>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</si>
  <si>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</si>
  <si>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</si>
  <si>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</si>
  <si>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</si>
  <si>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</si>
  <si>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</si>
  <si>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</si>
  <si>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</si>
  <si>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</si>
  <si>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</si>
  <si>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</si>
  <si>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</si>
  <si>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</si>
  <si>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</si>
  <si>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</si>
  <si>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</si>
  <si>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</si>
  <si>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</si>
  <si>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</si>
  <si>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</si>
  <si>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</si>
  <si>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</si>
  <si>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</si>
  <si>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</si>
  <si>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</si>
  <si>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</si>
  <si>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</si>
  <si>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</si>
  <si>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</si>
  <si>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</si>
  <si>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</si>
  <si>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</si>
  <si>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</si>
  <si>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</si>
  <si>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</si>
  <si>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</si>
  <si>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</si>
  <si>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</si>
  <si>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</si>
  <si>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</si>
  <si>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</si>
  <si>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</si>
  <si>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</si>
  <si>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</si>
  <si>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</si>
  <si>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</si>
  <si>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</si>
  <si>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</si>
  <si>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</si>
  <si>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</si>
  <si>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</si>
  <si>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</si>
  <si>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</si>
  <si>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</si>
  <si>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</si>
  <si>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</si>
  <si>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</si>
  <si>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</si>
  <si>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</si>
  <si>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</si>
  <si>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</si>
  <si>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</si>
  <si>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</si>
  <si>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</si>
  <si>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</si>
  <si>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</si>
  <si>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</si>
  <si>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</si>
  <si>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</si>
  <si>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</si>
  <si>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</si>
  <si>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</si>
  <si>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</si>
  <si>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</si>
  <si>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</si>
  <si>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</si>
  <si>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</si>
  <si>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</si>
  <si>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</si>
  <si>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</si>
  <si>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</si>
  <si>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</si>
  <si>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</si>
  <si>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</si>
  <si>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</si>
  <si>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</si>
  <si>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</si>
  <si>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</si>
  <si>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</si>
  <si>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</si>
  <si>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</si>
  <si>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</si>
  <si>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</si>
  <si>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</si>
  <si>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</si>
  <si>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</si>
  <si>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</si>
  <si>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</si>
  <si>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</si>
  <si>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</si>
  <si>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</si>
  <si>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</si>
  <si>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</si>
  <si>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</si>
  <si>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</si>
  <si>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</si>
  <si>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</si>
  <si>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</si>
  <si>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</si>
  <si>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</si>
  <si>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</si>
  <si>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</si>
  <si>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</si>
  <si>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</si>
  <si>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</si>
  <si>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</si>
  <si>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</si>
  <si>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</si>
  <si>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</si>
  <si>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</si>
  <si>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</si>
  <si>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</si>
  <si>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</si>
  <si>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</si>
  <si>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</si>
  <si>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</si>
  <si>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</si>
  <si>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</si>
  <si>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</si>
  <si>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</si>
  <si>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</si>
  <si>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</si>
  <si>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</si>
  <si>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</si>
  <si>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</si>
  <si>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</si>
  <si>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</si>
  <si>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</si>
  <si>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</si>
  <si>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</si>
  <si>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</si>
  <si>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</si>
  <si>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</si>
  <si>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</si>
  <si>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</si>
  <si>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</si>
  <si>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</si>
  <si>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</si>
  <si>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</si>
  <si>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</si>
  <si>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</si>
  <si>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</si>
  <si>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</si>
  <si>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</si>
  <si>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</si>
  <si>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</si>
  <si>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</si>
  <si>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</si>
  <si>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</si>
  <si>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</si>
  <si>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</si>
  <si>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</si>
  <si>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</si>
  <si>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</si>
  <si>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</si>
  <si>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</si>
  <si>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</si>
  <si>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</si>
  <si>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</si>
  <si>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</si>
  <si>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</si>
  <si>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</si>
  <si>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</si>
  <si>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</si>
  <si>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</si>
  <si>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</si>
  <si>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</si>
  <si>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</si>
  <si>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</si>
  <si>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</si>
  <si>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</si>
  <si>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</si>
  <si>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</si>
  <si>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</si>
  <si>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</si>
  <si>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</si>
  <si>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</si>
  <si>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</si>
  <si>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</si>
  <si>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</si>
  <si>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</si>
  <si>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</si>
  <si>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</si>
  <si>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</si>
  <si>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</si>
  <si>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</si>
  <si>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</si>
  <si>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</si>
  <si>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</si>
  <si>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</si>
  <si>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</si>
  <si>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</si>
  <si>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</si>
  <si>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</si>
  <si>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</si>
  <si>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</si>
  <si>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</si>
  <si>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</si>
  <si>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</si>
  <si>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</si>
  <si>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</si>
  <si>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</si>
  <si>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</si>
  <si>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</si>
  <si>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</si>
  <si>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</si>
  <si>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</si>
  <si>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</si>
  <si>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</si>
  <si>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</si>
  <si>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</si>
  <si>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</si>
  <si>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</si>
  <si>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</si>
  <si>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</si>
  <si>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</si>
  <si>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</si>
  <si>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</si>
  <si>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</si>
  <si>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</si>
  <si>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</si>
  <si>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</si>
  <si>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</si>
  <si>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</si>
  <si>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</si>
  <si>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</si>
  <si>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</si>
  <si>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</si>
  <si>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</si>
  <si>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</si>
  <si>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</si>
  <si>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</si>
  <si>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</si>
  <si>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</si>
  <si>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</si>
  <si>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</si>
  <si>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</si>
  <si>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</si>
  <si>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</si>
  <si>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</si>
  <si>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</si>
  <si>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</si>
  <si>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</si>
  <si>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</si>
  <si>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</si>
  <si>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</si>
  <si>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</si>
  <si>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</si>
  <si>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</si>
  <si>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</si>
  <si>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</si>
  <si>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</si>
  <si>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</si>
  <si>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</si>
  <si>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</si>
  <si>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</si>
  <si>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</si>
  <si>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</si>
  <si>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</si>
  <si>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</si>
  <si>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</si>
  <si>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</si>
  <si>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</si>
  <si>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</si>
  <si>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</si>
  <si>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</si>
  <si>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</si>
  <si>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</si>
  <si>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</si>
  <si>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</si>
  <si>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</si>
  <si>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</si>
  <si>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</si>
  <si>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</si>
  <si>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</si>
  <si>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</si>
  <si>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</si>
  <si>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</si>
  <si>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</si>
  <si>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</si>
  <si>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</si>
  <si>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</si>
  <si>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</si>
  <si>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</si>
  <si>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</si>
  <si>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</si>
  <si>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</si>
  <si>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</si>
  <si>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</si>
  <si>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</si>
  <si>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</si>
  <si>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</si>
  <si>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</si>
  <si>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</si>
  <si>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</si>
  <si>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</si>
  <si>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</si>
  <si>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</si>
  <si>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</si>
  <si>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</si>
  <si>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</si>
  <si>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</si>
  <si>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</si>
  <si>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</si>
  <si>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</si>
  <si>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</si>
  <si>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</si>
  <si>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</si>
  <si>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</si>
  <si>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</si>
  <si>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</si>
  <si>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</si>
  <si>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</si>
  <si>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</si>
  <si>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</si>
  <si>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</si>
  <si>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</si>
  <si>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</si>
  <si>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</si>
  <si>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</si>
  <si>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</si>
  <si>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</si>
  <si>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</si>
  <si>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</si>
  <si>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</si>
  <si>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</si>
  <si>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</si>
  <si>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</si>
  <si>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</si>
  <si>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</si>
  <si>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</si>
  <si>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</si>
  <si>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</si>
  <si>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</si>
  <si>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</si>
  <si>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</si>
  <si>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</si>
  <si>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</si>
  <si>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</si>
  <si>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</si>
  <si>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</si>
  <si>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</si>
  <si>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</si>
  <si>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</si>
  <si>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</si>
  <si>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</si>
  <si>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</si>
  <si>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</si>
  <si>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</si>
  <si>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</si>
  <si>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</si>
  <si>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</si>
  <si>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</si>
  <si>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</si>
  <si>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</si>
  <si>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</si>
  <si>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</si>
  <si>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</si>
  <si>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</si>
  <si>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</si>
  <si>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</si>
  <si>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</si>
  <si>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</si>
  <si>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</si>
  <si>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</si>
  <si>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</si>
  <si>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</si>
  <si>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</si>
  <si>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</si>
  <si>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</si>
  <si>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</si>
  <si>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</si>
  <si>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</si>
  <si>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</si>
  <si>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</si>
  <si>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</si>
  <si>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</si>
  <si>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</si>
  <si>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</si>
  <si>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</si>
  <si>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</si>
  <si>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</si>
  <si>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</si>
  <si>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</si>
  <si>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</si>
  <si>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</si>
  <si>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</si>
  <si>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</si>
  <si>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</si>
  <si>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</si>
  <si>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</si>
  <si>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</si>
  <si>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</si>
  <si>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</si>
  <si>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</si>
  <si>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</si>
  <si>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</si>
  <si>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</si>
  <si>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</si>
  <si>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</si>
  <si>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</si>
  <si>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</si>
  <si>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</si>
  <si>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</si>
  <si>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</si>
  <si>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</si>
  <si>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</si>
  <si>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</si>
  <si>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</si>
  <si>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</si>
  <si>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</si>
  <si>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</si>
  <si>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</si>
  <si>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</si>
  <si>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</si>
  <si>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</si>
  <si>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</si>
  <si>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</si>
  <si>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</si>
  <si>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</si>
  <si>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</si>
  <si>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</si>
  <si>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</si>
  <si>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</si>
  <si>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</si>
  <si>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</si>
  <si>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</si>
  <si>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</si>
  <si>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</si>
  <si>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</si>
  <si>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</si>
  <si>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</si>
  <si>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</si>
  <si>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</si>
  <si>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</si>
  <si>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</si>
  <si>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</si>
  <si>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</si>
  <si>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</si>
  <si>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</si>
  <si>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</si>
  <si>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</si>
  <si>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</si>
  <si>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</si>
  <si>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</si>
  <si>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</si>
  <si>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</si>
  <si>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</si>
  <si>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</si>
  <si>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</si>
  <si>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</si>
  <si>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</si>
  <si>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</si>
  <si>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</si>
  <si>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</si>
  <si>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</si>
  <si>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</si>
  <si>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</si>
  <si>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</si>
  <si>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</si>
  <si>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</si>
  <si>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</si>
  <si>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</si>
  <si>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</si>
  <si>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</si>
  <si>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</si>
  <si>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</si>
  <si>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</si>
  <si>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</si>
  <si>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</si>
  <si>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</si>
  <si>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</si>
  <si>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</si>
  <si>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</si>
  <si>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</si>
  <si>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</si>
  <si>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</si>
  <si>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</si>
  <si>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</si>
  <si>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</si>
  <si>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</si>
  <si>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</si>
  <si>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</si>
  <si>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</si>
  <si>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</si>
  <si>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</si>
  <si>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</si>
  <si>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</si>
  <si>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</si>
  <si>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</si>
  <si>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</si>
  <si>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</si>
  <si>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</si>
  <si>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</si>
  <si>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</si>
  <si>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</si>
  <si>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</si>
  <si>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</si>
  <si>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</si>
  <si>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</si>
  <si>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</si>
  <si>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</si>
  <si>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</si>
  <si>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</si>
  <si>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</si>
  <si>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</si>
  <si>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</si>
  <si>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</si>
  <si>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</si>
  <si>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</si>
  <si>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</si>
  <si>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</si>
  <si>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</si>
  <si>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</si>
  <si>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</si>
  <si>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</si>
  <si>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</si>
  <si>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</si>
  <si>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</si>
  <si>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</si>
  <si>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</si>
  <si>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</si>
  <si>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</si>
  <si>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</si>
  <si>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</si>
  <si>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</si>
  <si>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</si>
  <si>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</si>
  <si>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</si>
  <si>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</si>
  <si>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</si>
  <si>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</si>
  <si>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</si>
  <si>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</si>
  <si>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</si>
  <si>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</si>
  <si>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</si>
  <si>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</si>
  <si>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</si>
  <si>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</si>
  <si>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</si>
  <si>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</si>
  <si>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</si>
  <si>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</si>
  <si>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</si>
  <si>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</si>
  <si>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</si>
  <si>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</si>
  <si>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</si>
  <si>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</si>
  <si>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</si>
  <si>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</si>
  <si>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</si>
  <si>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</si>
  <si>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</si>
  <si>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</si>
  <si>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</si>
  <si>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</si>
  <si>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</si>
  <si>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</si>
  <si>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</si>
  <si>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</si>
  <si>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</si>
  <si>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</si>
  <si>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</si>
  <si>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</si>
  <si>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</si>
  <si>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</si>
  <si>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</si>
  <si>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</si>
  <si>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</si>
  <si>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</si>
  <si>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</si>
  <si>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</si>
  <si>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</si>
  <si>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</si>
  <si>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</si>
  <si>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</si>
  <si>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</si>
  <si>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</si>
  <si>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</si>
  <si>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</si>
  <si>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</si>
  <si>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</si>
  <si>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</si>
  <si>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</si>
  <si>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</si>
  <si>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</si>
  <si>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</si>
  <si>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</si>
  <si>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</si>
  <si>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</si>
  <si>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</si>
  <si>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</si>
  <si>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</si>
  <si>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</si>
  <si>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</si>
  <si>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</si>
  <si>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</si>
  <si>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</si>
  <si>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</si>
  <si>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</si>
  <si>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</si>
  <si>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</si>
  <si>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</si>
  <si>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</si>
  <si>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</si>
  <si>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</si>
  <si>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</si>
  <si>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</si>
  <si>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</si>
  <si>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</si>
  <si>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</si>
  <si>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</si>
  <si>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</si>
  <si>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</si>
  <si>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</si>
  <si>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</si>
  <si>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</si>
  <si>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</si>
  <si>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</si>
  <si>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</si>
  <si>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</si>
  <si>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</si>
  <si>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</si>
  <si>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</si>
  <si>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</si>
  <si>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</si>
  <si>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</si>
  <si>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</si>
  <si>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</si>
  <si>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</si>
  <si>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</si>
  <si>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</si>
  <si>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</si>
  <si>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</si>
  <si>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</si>
  <si>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</si>
  <si>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</si>
  <si>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</si>
  <si>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</si>
  <si>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</si>
  <si>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</si>
  <si>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</si>
  <si>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</si>
  <si>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</si>
  <si>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</si>
  <si>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</si>
  <si>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</si>
  <si>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</si>
  <si>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</si>
  <si>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</si>
  <si>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</si>
  <si>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</si>
  <si>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</si>
  <si>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</si>
  <si>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</si>
  <si>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</si>
  <si>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</si>
  <si>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</si>
  <si>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</si>
  <si>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</si>
  <si>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</si>
  <si>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</si>
  <si>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</si>
  <si>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</si>
  <si>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</si>
  <si>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</si>
  <si>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</si>
  <si>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</si>
  <si>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</si>
  <si>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</si>
  <si>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</si>
  <si>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</si>
  <si>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</si>
  <si>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</si>
  <si>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</si>
  <si>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</si>
  <si>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</si>
  <si>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</si>
  <si>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</si>
  <si>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</si>
  <si>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</si>
  <si>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</si>
  <si>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</si>
  <si>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</si>
  <si>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</si>
  <si>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</si>
  <si>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</si>
  <si>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</si>
  <si>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</si>
  <si>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</si>
  <si>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</si>
  <si>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</si>
  <si>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</si>
  <si>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</si>
  <si>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</si>
  <si>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</si>
  <si>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</si>
  <si>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</si>
  <si>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</si>
  <si>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</si>
  <si>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</si>
  <si>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</si>
  <si>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</si>
  <si>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</si>
  <si>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</si>
  <si>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</si>
  <si>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</si>
  <si>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</si>
  <si>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</si>
  <si>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</si>
  <si>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</si>
  <si>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</si>
  <si>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</si>
  <si>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</si>
  <si>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</si>
  <si>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</si>
  <si>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</si>
  <si>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</si>
  <si>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</si>
  <si>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</si>
  <si>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</si>
  <si>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</si>
  <si>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</si>
  <si>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</si>
  <si>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</si>
  <si>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</si>
  <si>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</si>
  <si>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</si>
  <si>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</si>
  <si>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</si>
  <si>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</si>
  <si>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</si>
  <si>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</si>
  <si>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</si>
  <si>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</si>
  <si>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</si>
  <si>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</si>
  <si>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</si>
  <si>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</si>
  <si>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</si>
  <si>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</si>
  <si>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</si>
  <si>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</si>
  <si>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</si>
  <si>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</si>
  <si>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</si>
  <si>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</si>
  <si>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</si>
  <si>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</si>
  <si>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</si>
  <si>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</si>
  <si>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</si>
  <si>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</si>
  <si>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</si>
  <si>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</si>
  <si>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</si>
  <si>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</si>
  <si>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</si>
  <si>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</si>
  <si>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</si>
  <si>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</si>
  <si>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</si>
  <si>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</si>
  <si>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</si>
  <si>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</si>
  <si>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</si>
  <si>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</si>
  <si>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</si>
  <si>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</si>
  <si>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</si>
  <si>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</si>
  <si>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</si>
  <si>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</si>
  <si>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</si>
  <si>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</si>
  <si>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</si>
  <si>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</si>
  <si>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</si>
  <si>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</si>
  <si>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</si>
  <si>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</si>
  <si>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</si>
  <si>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</si>
  <si>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</si>
  <si>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</si>
  <si>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</si>
  <si>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</si>
  <si>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</si>
  <si>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</si>
  <si>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</si>
  <si>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</si>
  <si>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</si>
  <si>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</si>
  <si>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</si>
  <si>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</si>
  <si>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</si>
  <si>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</si>
  <si>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</si>
  <si>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</si>
  <si>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</si>
  <si>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</si>
  <si>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</si>
  <si>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</si>
  <si>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</si>
  <si>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</si>
  <si>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</si>
  <si>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</si>
  <si>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</si>
  <si>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</si>
  <si>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</si>
  <si>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</si>
  <si>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</si>
  <si>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</si>
  <si>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</si>
  <si>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</si>
  <si>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</si>
  <si>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</si>
  <si>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</si>
  <si>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</si>
  <si>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</si>
  <si>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</si>
  <si>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</si>
  <si>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</si>
  <si>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</si>
  <si>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</si>
  <si>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</si>
  <si>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</si>
  <si>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</si>
  <si>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</si>
  <si>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</si>
  <si>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</si>
  <si>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</si>
  <si>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</si>
  <si>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</si>
  <si>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</si>
  <si>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</si>
  <si>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</si>
  <si>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</si>
  <si>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</si>
  <si>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</si>
  <si>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</si>
  <si>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</si>
  <si>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</si>
  <si>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</si>
  <si>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</si>
  <si>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</si>
  <si>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</si>
  <si>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</si>
  <si>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</si>
  <si>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</si>
  <si>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</si>
  <si>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</si>
  <si>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</si>
  <si>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</si>
  <si>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</si>
  <si>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</si>
  <si>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</si>
  <si>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</si>
  <si>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</si>
  <si>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</si>
  <si>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</si>
  <si>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</si>
  <si>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</si>
  <si>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</si>
  <si>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</si>
  <si>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</si>
  <si>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</si>
  <si>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</si>
  <si>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</si>
  <si>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</si>
  <si>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</si>
  <si>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</si>
  <si>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</si>
  <si>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</si>
  <si>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</si>
  <si>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</si>
  <si>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</si>
  <si>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</si>
  <si>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</si>
  <si>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</si>
  <si>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</si>
  <si>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</si>
  <si>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</si>
  <si>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</si>
  <si>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</si>
  <si>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</si>
  <si>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</si>
  <si>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</si>
  <si>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</si>
  <si>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</si>
  <si>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</si>
  <si>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</si>
  <si>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</si>
  <si>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</si>
  <si>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</si>
  <si>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</si>
  <si>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</si>
  <si>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</si>
  <si>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</si>
  <si>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</si>
  <si>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</si>
  <si>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</si>
  <si>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</si>
  <si>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</si>
  <si>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</si>
  <si>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</si>
  <si>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</si>
  <si>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</si>
  <si>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</si>
  <si>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</si>
  <si>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</si>
  <si>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</si>
  <si>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</si>
  <si>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</si>
  <si>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</si>
  <si>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</si>
  <si>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</si>
  <si>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</si>
  <si>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</si>
  <si>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</si>
  <si>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</si>
  <si>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</si>
  <si>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</si>
  <si>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</si>
  <si>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</si>
  <si>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</si>
  <si>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</si>
  <si>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</si>
  <si>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</si>
  <si>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</si>
  <si>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</si>
  <si>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</si>
  <si>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</si>
  <si>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</si>
  <si>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</si>
  <si>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</si>
  <si>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</si>
  <si>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</si>
  <si>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</si>
  <si>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</si>
  <si>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</si>
  <si>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</si>
  <si>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</si>
  <si>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</si>
  <si>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</si>
  <si>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</si>
  <si>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</si>
  <si>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</si>
  <si>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</si>
  <si>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</si>
  <si>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</si>
  <si>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</si>
  <si>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</si>
  <si>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</si>
  <si>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</si>
  <si>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</si>
  <si>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</si>
  <si>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</si>
  <si>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</si>
  <si>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</si>
  <si>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</si>
  <si>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</si>
  <si>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</si>
  <si>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</si>
  <si>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</si>
  <si>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</si>
  <si>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</si>
  <si>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</si>
  <si>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</si>
  <si>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</si>
  <si>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</si>
  <si>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</si>
  <si>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</si>
  <si>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</si>
  <si>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</si>
  <si>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</si>
  <si>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</si>
  <si>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</si>
  <si>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</si>
  <si>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</si>
  <si>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</si>
  <si>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</si>
  <si>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</si>
  <si>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</si>
  <si>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</si>
  <si>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</si>
  <si>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</si>
  <si>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</si>
  <si>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</si>
  <si>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</si>
  <si>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</si>
  <si>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</si>
  <si>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</si>
  <si>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</si>
  <si>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</si>
  <si>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</si>
  <si>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</si>
  <si>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</si>
  <si>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</si>
  <si>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</si>
  <si>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</si>
  <si>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</si>
  <si>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</si>
  <si>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</si>
  <si>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</si>
  <si>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</si>
  <si>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</si>
  <si>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</si>
  <si>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</si>
  <si>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</si>
  <si>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</si>
  <si>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</si>
  <si>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</si>
  <si>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</si>
  <si>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</si>
  <si>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</si>
  <si>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</si>
  <si>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</si>
  <si>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</si>
  <si>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</si>
  <si>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</si>
  <si>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</si>
  <si>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</si>
  <si>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</si>
  <si>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</si>
  <si>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</si>
  <si>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</si>
  <si>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</si>
  <si>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</si>
  <si>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</si>
  <si>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</si>
  <si>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</si>
  <si>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</si>
  <si>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</si>
  <si>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</si>
  <si>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</si>
  <si>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</si>
  <si>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</si>
  <si>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</si>
  <si>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</si>
  <si>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</si>
  <si>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</si>
  <si>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</si>
  <si>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</si>
  <si>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</si>
  <si>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</si>
  <si>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</si>
  <si>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</si>
  <si>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</si>
  <si>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</si>
  <si>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</si>
  <si>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</si>
  <si>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</si>
  <si>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</si>
  <si>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</si>
  <si>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</si>
  <si>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</si>
  <si>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</si>
  <si>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</si>
  <si>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</si>
  <si>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</si>
  <si>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</si>
  <si>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</si>
  <si>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</si>
  <si>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</si>
  <si>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</si>
  <si>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</si>
  <si>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</si>
  <si>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</si>
  <si>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</si>
  <si>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</si>
  <si>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</si>
  <si>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</si>
  <si>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</si>
  <si>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</si>
  <si>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</si>
  <si>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</si>
  <si>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</si>
  <si>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</si>
  <si>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</si>
  <si>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</si>
  <si>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</si>
  <si>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</si>
  <si>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</si>
  <si>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</si>
  <si>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</si>
  <si>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</si>
  <si>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</si>
  <si>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</si>
  <si>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</si>
  <si>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</si>
  <si>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</si>
  <si>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</si>
  <si>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</si>
  <si>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</si>
  <si>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</si>
  <si>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</si>
  <si>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</si>
  <si>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</si>
  <si>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</si>
  <si>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</si>
  <si>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</si>
  <si>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</si>
  <si>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</si>
  <si>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</si>
  <si>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</si>
  <si>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</si>
  <si>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</si>
  <si>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</si>
  <si>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</si>
  <si>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</si>
  <si>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</si>
  <si>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</si>
  <si>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</si>
  <si>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</si>
  <si>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</si>
  <si>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</si>
  <si>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</si>
  <si>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</si>
  <si>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</si>
  <si>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</si>
  <si>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</si>
  <si>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</si>
  <si>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</si>
  <si>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</si>
  <si>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</si>
  <si>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</si>
  <si>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</si>
  <si>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</si>
  <si>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</si>
  <si>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</si>
  <si>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</si>
  <si>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</si>
  <si>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</si>
  <si>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</si>
  <si>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</si>
  <si>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</si>
  <si>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</si>
  <si>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</si>
  <si>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</si>
  <si>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</si>
  <si>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</si>
  <si>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</si>
  <si>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</si>
  <si>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</si>
  <si>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</si>
  <si>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</si>
  <si>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</si>
  <si>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</si>
  <si>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</si>
  <si>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</si>
  <si>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</si>
  <si>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</si>
  <si>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</si>
  <si>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</si>
  <si>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</si>
  <si>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</si>
  <si>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</si>
  <si>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</si>
  <si>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</si>
  <si>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</si>
  <si>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</si>
  <si>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</si>
  <si>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</si>
  <si>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</si>
  <si>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</si>
  <si>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</si>
  <si>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</si>
  <si>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</si>
  <si>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</si>
  <si>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</si>
  <si>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</si>
  <si>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</si>
  <si>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</si>
  <si>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</si>
  <si>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</si>
  <si>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</si>
  <si>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</si>
  <si>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</si>
  <si>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</si>
  <si>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</si>
  <si>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</si>
  <si>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</si>
  <si>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</si>
  <si>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</si>
  <si>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</si>
  <si>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</si>
  <si>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</si>
  <si>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</si>
  <si>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</si>
  <si>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</si>
  <si>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</si>
  <si>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</si>
  <si>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</si>
  <si>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</si>
  <si>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</si>
  <si>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</si>
  <si>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</si>
  <si>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</si>
  <si>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</si>
  <si>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</si>
  <si>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</si>
  <si>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</si>
  <si>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</si>
  <si>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</si>
  <si>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</si>
  <si>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</si>
  <si>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</si>
  <si>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</si>
  <si>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</si>
  <si>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</si>
  <si>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</si>
  <si>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</si>
  <si>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</si>
  <si>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</si>
  <si>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</si>
  <si>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</si>
  <si>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</si>
  <si>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</si>
  <si>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</si>
  <si>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</si>
  <si>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</si>
  <si>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</si>
  <si>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</si>
  <si>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</si>
  <si>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</si>
  <si>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</si>
  <si>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</si>
  <si>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</si>
  <si>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</si>
  <si>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</si>
  <si>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</si>
  <si>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</si>
  <si>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</si>
  <si>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</si>
  <si>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</si>
  <si>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</si>
  <si>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</si>
  <si>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</si>
  <si>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</si>
  <si>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</si>
  <si>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</si>
  <si>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</si>
  <si>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</si>
  <si>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</si>
  <si>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</si>
  <si>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</si>
  <si>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</si>
  <si>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</si>
  <si>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</si>
  <si>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</si>
  <si>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</si>
  <si>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</si>
  <si>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</si>
  <si>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</si>
  <si>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</si>
  <si>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</si>
  <si>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</si>
  <si>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</si>
  <si>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</si>
  <si>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</si>
  <si>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</si>
  <si>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</si>
  <si>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</si>
  <si>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</si>
  <si>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</si>
  <si>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</si>
  <si>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</si>
  <si>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</si>
  <si>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</si>
  <si>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</si>
  <si>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</si>
  <si>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</si>
  <si>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</si>
  <si>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</si>
  <si>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</si>
  <si>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</si>
  <si>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</si>
  <si>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</si>
  <si>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</si>
  <si>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</si>
  <si>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</si>
  <si>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</si>
  <si>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</si>
  <si>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</si>
  <si>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</si>
  <si>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</si>
  <si>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</si>
  <si>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</si>
  <si>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</si>
  <si>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</si>
  <si>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</si>
  <si>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</si>
  <si>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</si>
  <si>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</si>
  <si>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</si>
  <si>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</si>
  <si>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</si>
  <si>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</si>
  <si>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</si>
  <si>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</si>
  <si>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</si>
  <si>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</si>
  <si>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</si>
  <si>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</si>
  <si>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</si>
  <si>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</si>
  <si>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</si>
  <si>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</si>
  <si>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</si>
  <si>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</si>
  <si>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</si>
  <si>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</si>
  <si>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</si>
  <si>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</si>
  <si>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</si>
  <si>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</si>
  <si>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</si>
  <si>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</si>
  <si>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</si>
  <si>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</si>
  <si>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</si>
  <si>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</si>
  <si>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</si>
  <si>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</si>
  <si>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</si>
  <si>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</si>
  <si>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</si>
  <si>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</si>
  <si>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</si>
  <si>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</si>
  <si>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</si>
  <si>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</si>
  <si>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</si>
  <si>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</si>
  <si>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</si>
  <si>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</si>
  <si>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</si>
  <si>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</si>
  <si>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</si>
  <si>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</si>
  <si>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</si>
  <si>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</si>
  <si>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</si>
  <si>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</si>
  <si>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</si>
  <si>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</si>
  <si>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</si>
  <si>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</si>
  <si>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</si>
  <si>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</si>
  <si>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</si>
  <si>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</si>
  <si>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</si>
  <si>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</si>
  <si>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</si>
  <si>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</si>
  <si>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</si>
  <si>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</si>
  <si>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</si>
  <si>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</si>
  <si>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</si>
  <si>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</si>
  <si>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</si>
  <si>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</si>
  <si>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</si>
  <si>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</si>
  <si>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</si>
  <si>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</si>
  <si>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</si>
  <si>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</si>
  <si>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</si>
  <si>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</si>
  <si>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</si>
  <si>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</si>
  <si>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</si>
  <si>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</si>
  <si>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</si>
  <si>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</si>
  <si>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</si>
  <si>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</si>
  <si>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</si>
  <si>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</si>
  <si>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</si>
  <si>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</si>
  <si>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</si>
  <si>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</si>
  <si>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</si>
  <si>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</si>
  <si>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</si>
  <si>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</si>
  <si>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</si>
  <si>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</si>
  <si>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</si>
  <si>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</si>
  <si>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</si>
  <si>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</si>
  <si>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</si>
  <si>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</si>
  <si>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</si>
  <si>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</si>
  <si>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</si>
  <si>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</si>
  <si>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</si>
  <si>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</si>
  <si>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</si>
  <si>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</si>
  <si>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</si>
  <si>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</si>
  <si>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</si>
  <si>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</si>
  <si>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</si>
  <si>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</si>
  <si>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</si>
  <si>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</si>
  <si>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</si>
  <si>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</si>
  <si>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</si>
  <si>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</si>
  <si>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</si>
  <si>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</si>
  <si>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</si>
  <si>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</si>
  <si>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</si>
  <si>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</si>
  <si>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</si>
  <si>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</si>
  <si>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</si>
  <si>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</si>
  <si>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</si>
  <si>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</si>
  <si>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</si>
  <si>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</si>
  <si>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</si>
  <si>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</si>
  <si>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</si>
  <si>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</si>
  <si>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</si>
  <si>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</si>
  <si>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</si>
  <si>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</si>
  <si>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</si>
  <si>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</si>
  <si>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</si>
  <si>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</si>
  <si>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</si>
  <si>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</si>
  <si>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</si>
  <si>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</si>
  <si>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</si>
  <si>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</si>
  <si>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</si>
  <si>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</si>
  <si>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</si>
  <si>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</si>
  <si>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</si>
  <si>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</si>
  <si>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</si>
  <si>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</si>
  <si>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</si>
  <si>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</si>
  <si>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</si>
  <si>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</si>
  <si>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</si>
  <si>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</si>
  <si>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</si>
  <si>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</si>
  <si>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</si>
  <si>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</si>
  <si>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</si>
  <si>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</si>
  <si>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</si>
  <si>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</si>
  <si>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</si>
  <si>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</si>
  <si>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</si>
  <si>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</si>
  <si>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</si>
  <si>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</si>
  <si>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</si>
  <si>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</si>
  <si>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</si>
  <si>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</si>
  <si>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</si>
  <si>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</si>
  <si>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</si>
  <si>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</si>
  <si>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</si>
  <si>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</si>
  <si>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</si>
  <si>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</si>
  <si>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</si>
  <si>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</si>
  <si>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</si>
  <si>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</si>
  <si>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</si>
  <si>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</si>
  <si>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</si>
  <si>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</si>
  <si>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</si>
  <si>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</si>
  <si>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</si>
  <si>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</si>
  <si>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</si>
  <si>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</si>
  <si>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</si>
  <si>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</si>
  <si>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</si>
  <si>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</si>
  <si>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</si>
  <si>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</si>
  <si>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</si>
  <si>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</si>
  <si>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</si>
  <si>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</si>
  <si>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</si>
  <si>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</si>
  <si>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</si>
  <si>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</si>
  <si>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</si>
  <si>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</si>
  <si>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</si>
  <si>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</si>
  <si>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</si>
  <si>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</si>
  <si>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</si>
  <si>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</si>
  <si>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</si>
  <si>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</si>
  <si>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</si>
  <si>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</si>
  <si>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</si>
  <si>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</si>
  <si>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</si>
  <si>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</si>
  <si>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</si>
  <si>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</si>
  <si>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</si>
  <si>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</si>
  <si>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</si>
  <si>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</si>
  <si>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</si>
  <si>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</si>
  <si>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</si>
  <si>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</si>
  <si>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</si>
  <si>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</si>
  <si>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</si>
  <si>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</si>
  <si>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</si>
  <si>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</si>
  <si>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</si>
  <si>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</si>
  <si>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</si>
  <si>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</si>
  <si>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</si>
  <si>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</si>
  <si>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</si>
  <si>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</si>
  <si>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</si>
  <si>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</si>
  <si>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</si>
  <si>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</si>
  <si>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</si>
  <si>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</si>
  <si>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</si>
  <si>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</si>
  <si>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</si>
  <si>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</si>
  <si>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</si>
  <si>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</si>
  <si>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</si>
  <si>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</si>
  <si>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</si>
  <si>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</si>
  <si>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</si>
  <si>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</si>
  <si>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</si>
  <si>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</si>
  <si>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</si>
  <si>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</si>
  <si>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</si>
  <si>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</si>
  <si>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</si>
  <si>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</si>
  <si>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</si>
  <si>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</si>
  <si>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</si>
  <si>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</si>
  <si>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</si>
  <si>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</si>
  <si>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</si>
  <si>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</si>
  <si>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</si>
  <si>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</si>
  <si>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</si>
  <si>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</si>
  <si>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</si>
  <si>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</si>
  <si>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</si>
  <si>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</si>
  <si>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</si>
  <si>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</si>
  <si>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</si>
  <si>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</si>
  <si>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</si>
  <si>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</si>
  <si>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</si>
  <si>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</si>
  <si>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</si>
  <si>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</si>
  <si>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</si>
  <si>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</si>
  <si>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</si>
  <si>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</si>
  <si>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</si>
  <si>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</si>
  <si>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</si>
  <si>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</si>
  <si>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</si>
  <si>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</si>
  <si>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</si>
  <si>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</si>
  <si>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</si>
  <si>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</si>
  <si>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</si>
  <si>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</si>
  <si>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</si>
  <si>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</si>
  <si>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</si>
  <si>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</si>
  <si>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</si>
  <si>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</si>
  <si>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</si>
  <si>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</si>
  <si>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</si>
  <si>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</si>
  <si>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</si>
  <si>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</si>
  <si>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</si>
  <si>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</si>
  <si>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</si>
  <si>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</si>
  <si>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</si>
  <si>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</si>
  <si>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</si>
  <si>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</si>
  <si>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</si>
  <si>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</si>
  <si>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</si>
  <si>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</si>
  <si>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</si>
  <si>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</si>
  <si>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</si>
  <si>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</si>
  <si>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</si>
  <si>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</si>
  <si>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</si>
  <si>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</si>
  <si>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</si>
  <si>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</si>
  <si>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</si>
  <si>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</si>
  <si>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</si>
  <si>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</si>
  <si>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</si>
  <si>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</si>
  <si>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</si>
  <si>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</si>
  <si>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</si>
  <si>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</si>
  <si>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</si>
  <si>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</si>
  <si>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</si>
  <si>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</si>
  <si>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</si>
  <si>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</si>
  <si>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</si>
  <si>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</si>
  <si>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</si>
  <si>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</si>
  <si>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</si>
  <si>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</si>
  <si>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</si>
  <si>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</si>
  <si>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</si>
  <si>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</si>
  <si>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</si>
  <si>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</si>
  <si>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</si>
  <si>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</si>
  <si>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</si>
  <si>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</si>
  <si>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</si>
  <si>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</si>
  <si>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</si>
  <si>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</si>
  <si>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</si>
  <si>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</si>
  <si>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</si>
  <si>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</si>
  <si>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</si>
  <si>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</si>
  <si>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</si>
  <si>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</si>
  <si>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</si>
  <si>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</si>
  <si>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</si>
  <si>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</si>
  <si>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</si>
  <si>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</si>
  <si>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</si>
  <si>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</si>
  <si>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</si>
  <si>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</si>
  <si>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</si>
  <si>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</si>
  <si>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</si>
  <si>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</si>
  <si>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</si>
  <si>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</si>
  <si>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</si>
  <si>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</si>
  <si>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</si>
  <si>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</si>
  <si>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</si>
  <si>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</si>
  <si>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</si>
  <si>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</si>
  <si>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</si>
  <si>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</si>
  <si>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</si>
  <si>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</si>
  <si>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</si>
  <si>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</si>
  <si>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</si>
  <si>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</si>
  <si>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</si>
  <si>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</si>
  <si>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</si>
  <si>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</si>
  <si>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</si>
  <si>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</si>
  <si>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</si>
  <si>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</si>
  <si>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</si>
  <si>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</si>
  <si>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</si>
  <si>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</si>
  <si>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</si>
  <si>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</si>
  <si>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</si>
  <si>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</si>
  <si>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</si>
  <si>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</si>
  <si>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</si>
  <si>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</si>
  <si>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</si>
  <si>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</si>
  <si>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</si>
  <si>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</si>
  <si>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</si>
  <si>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</si>
  <si>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</si>
  <si>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</si>
  <si>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</si>
  <si>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</si>
  <si>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</si>
  <si>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</si>
  <si>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</si>
  <si>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</si>
  <si>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</si>
  <si>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</si>
  <si>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</si>
  <si>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</si>
  <si>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</si>
  <si>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</si>
  <si>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</si>
  <si>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</si>
  <si>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</si>
  <si>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</si>
  <si>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</si>
  <si>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</si>
  <si>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</si>
  <si>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</si>
  <si>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</si>
  <si>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</si>
  <si>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</si>
  <si>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</si>
  <si>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</si>
  <si>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</si>
  <si>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</si>
  <si>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</si>
  <si>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</si>
  <si>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</si>
  <si>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</si>
  <si>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</si>
  <si>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</si>
  <si>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</si>
  <si>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</si>
  <si>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</si>
  <si>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</si>
  <si>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</si>
  <si>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</si>
  <si>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</si>
  <si>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</si>
  <si>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</si>
  <si>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</si>
  <si>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</si>
  <si>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</si>
  <si>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</si>
  <si>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</si>
  <si>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</si>
  <si>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</si>
  <si>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</si>
  <si>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</si>
  <si>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</si>
  <si>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</si>
  <si>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</si>
  <si>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</si>
  <si>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</si>
  <si>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</si>
  <si>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</si>
  <si>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</si>
  <si>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</si>
  <si>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</si>
  <si>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</si>
  <si>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</si>
  <si>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</si>
  <si>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</si>
  <si>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</si>
  <si>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</si>
  <si>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</si>
  <si>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</si>
  <si>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</si>
  <si>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</si>
  <si>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</si>
  <si>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</si>
  <si>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</si>
  <si>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</si>
  <si>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</si>
  <si>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</si>
  <si>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</si>
  <si>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</si>
  <si>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</si>
  <si>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</si>
  <si>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</si>
  <si>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</si>
  <si>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</si>
  <si>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</si>
  <si>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</si>
  <si>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</si>
  <si>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</si>
  <si>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</si>
  <si>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</si>
  <si>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</si>
  <si>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</si>
  <si>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</si>
  <si>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</si>
  <si>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</si>
  <si>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</si>
  <si>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</si>
  <si>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</si>
  <si>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</si>
  <si>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</si>
  <si>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</si>
  <si>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</si>
  <si>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</si>
  <si>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</si>
  <si>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</si>
  <si>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</si>
  <si>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</si>
  <si>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</si>
  <si>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</si>
  <si>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</si>
  <si>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</si>
  <si>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</si>
  <si>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</si>
  <si>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</si>
  <si>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</si>
  <si>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</si>
  <si>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</si>
  <si>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</si>
  <si>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</si>
  <si>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</si>
  <si>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</si>
  <si>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</si>
  <si>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</si>
  <si>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</si>
  <si>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</si>
  <si>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</si>
  <si>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</si>
  <si>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</si>
  <si>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</si>
  <si>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</si>
  <si>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</si>
  <si>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</si>
  <si>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</si>
  <si>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</si>
  <si>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</si>
  <si>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</si>
  <si>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</si>
  <si>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</si>
  <si>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</si>
  <si>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</si>
  <si>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</si>
  <si>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</si>
  <si>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</si>
  <si>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</si>
  <si>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</si>
  <si>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</si>
  <si>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</si>
  <si>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</si>
  <si>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</si>
  <si>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</si>
  <si>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</si>
  <si>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</si>
  <si>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</si>
  <si>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</si>
  <si>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</si>
  <si>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</si>
  <si>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</si>
  <si>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</si>
  <si>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</si>
  <si>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</si>
  <si>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</si>
  <si>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</si>
  <si>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</si>
  <si>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</si>
  <si>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</si>
  <si>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</si>
  <si>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</si>
  <si>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</si>
  <si>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</si>
  <si>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</si>
  <si>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</si>
  <si>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</si>
  <si>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</si>
  <si>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</si>
  <si>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</si>
  <si>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</si>
  <si>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</si>
  <si>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</si>
  <si>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</si>
  <si>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</si>
  <si>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</si>
  <si>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</si>
  <si>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</si>
  <si>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</si>
  <si>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</si>
  <si>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</si>
  <si>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</si>
  <si>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</si>
  <si>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</si>
  <si>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</si>
  <si>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</si>
  <si>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</si>
  <si>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</si>
  <si>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</si>
  <si>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</si>
  <si>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</si>
  <si>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</si>
  <si>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</si>
  <si>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</si>
  <si>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</si>
  <si>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</si>
  <si>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</si>
  <si>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</si>
  <si>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</si>
  <si>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</si>
  <si>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</si>
  <si>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</si>
  <si>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</si>
  <si>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</si>
  <si>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</si>
  <si>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</si>
  <si>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</si>
  <si>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</si>
  <si>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</si>
  <si>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</si>
  <si>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</si>
  <si>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</si>
  <si>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</si>
  <si>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</si>
  <si>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</si>
  <si>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</si>
  <si>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</si>
  <si>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</si>
  <si>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</si>
  <si>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</si>
  <si>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</si>
  <si>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</si>
  <si>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</si>
  <si>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</si>
  <si>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</si>
  <si>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</si>
  <si>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</si>
  <si>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</si>
  <si>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</si>
  <si>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</si>
  <si>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</si>
  <si>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</si>
  <si>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</si>
  <si>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</si>
  <si>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</si>
  <si>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</si>
  <si>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</si>
  <si>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</si>
  <si>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</si>
  <si>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</si>
  <si>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</si>
  <si>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</si>
  <si>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</si>
  <si>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</si>
  <si>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</si>
  <si>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</si>
  <si>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</si>
  <si>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</si>
  <si>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</si>
  <si>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</si>
  <si>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</si>
  <si>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</si>
  <si>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</si>
  <si>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</si>
  <si>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</si>
  <si>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</si>
  <si>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</si>
  <si>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</si>
  <si>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</si>
  <si>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</si>
  <si>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</si>
  <si>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</si>
  <si>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</si>
  <si>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</si>
  <si>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</si>
  <si>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</si>
  <si>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</si>
  <si>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</si>
  <si>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</si>
  <si>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</si>
  <si>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</si>
  <si>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</si>
  <si>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</si>
  <si>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</si>
  <si>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</si>
  <si>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</si>
  <si>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</si>
  <si>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</si>
  <si>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</si>
  <si>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</si>
  <si>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</si>
  <si>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</si>
  <si>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</si>
  <si>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</si>
  <si>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</si>
  <si>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</si>
  <si>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</si>
  <si>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</si>
  <si>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</si>
  <si>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</si>
  <si>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</si>
  <si>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</si>
  <si>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</si>
  <si>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</si>
  <si>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</si>
  <si>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</si>
  <si>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</si>
  <si>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</si>
  <si>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</si>
  <si>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</si>
  <si>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</si>
  <si>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</si>
  <si>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</si>
  <si>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</si>
  <si>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</si>
  <si>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</si>
  <si>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</si>
  <si>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</si>
  <si>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</si>
  <si>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</si>
  <si>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</si>
  <si>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</si>
  <si>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</si>
  <si>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</si>
  <si>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</si>
  <si>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</si>
  <si>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</si>
  <si>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</si>
  <si>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</si>
  <si>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</si>
  <si>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</si>
  <si>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</si>
  <si>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</si>
  <si>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</si>
  <si>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</si>
  <si>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</si>
  <si>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</si>
  <si>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</si>
  <si>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</si>
  <si>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</si>
  <si>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</si>
  <si>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</si>
  <si>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</si>
  <si>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</si>
  <si>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</si>
  <si>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</si>
  <si>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</si>
  <si>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</si>
  <si>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</si>
  <si>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</si>
  <si>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</si>
  <si>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</si>
  <si>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</si>
  <si>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</si>
  <si>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</si>
  <si>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</si>
  <si>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</si>
  <si>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</si>
  <si>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</si>
  <si>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</si>
  <si>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</si>
  <si>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</si>
  <si>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</si>
  <si>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</si>
  <si>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</si>
  <si>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</si>
  <si>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</si>
  <si>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</si>
  <si>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</si>
  <si>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</si>
  <si>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</si>
  <si>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</si>
  <si>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</si>
  <si>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</si>
  <si>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</si>
  <si>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</si>
  <si>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</si>
  <si>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</si>
  <si>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</si>
  <si>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</si>
  <si>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</si>
  <si>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</si>
  <si>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</si>
  <si>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</si>
  <si>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</si>
  <si>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</si>
  <si>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</si>
  <si>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</si>
  <si>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</si>
  <si>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</si>
  <si>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</si>
  <si>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</si>
  <si>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</si>
  <si>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</si>
  <si>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</si>
  <si>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</si>
  <si>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</si>
  <si>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</si>
  <si>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</si>
  <si>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</si>
  <si>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</si>
  <si>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</si>
  <si>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</si>
  <si>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</si>
  <si>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</si>
  <si>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</si>
  <si>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</si>
  <si>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</si>
  <si>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</si>
  <si>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</si>
  <si>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</si>
  <si>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</si>
  <si>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</si>
  <si>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</si>
  <si>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</si>
  <si>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</si>
  <si>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</si>
  <si>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</si>
  <si>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</si>
  <si>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</si>
  <si>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</si>
  <si>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</si>
  <si>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</si>
  <si>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</si>
  <si>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</si>
  <si>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</si>
  <si>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</si>
  <si>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</si>
  <si>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</si>
  <si>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</si>
  <si>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</si>
  <si>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</si>
  <si>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</si>
  <si>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</si>
  <si>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</si>
  <si>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</si>
  <si>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</si>
  <si>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</si>
  <si>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</si>
  <si>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</si>
  <si>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</si>
  <si>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</si>
  <si>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</si>
  <si>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</si>
  <si>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</si>
  <si>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</si>
  <si>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</si>
  <si>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</si>
  <si>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</si>
  <si>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</si>
  <si>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</si>
  <si>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</si>
  <si>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</si>
  <si>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</si>
  <si>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</si>
  <si>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</si>
  <si>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</si>
  <si>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</si>
  <si>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</si>
  <si>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</si>
  <si>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</si>
  <si>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</si>
  <si>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</si>
  <si>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</si>
  <si>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</si>
  <si>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</si>
  <si>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</si>
  <si>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</si>
  <si>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</si>
  <si>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</si>
  <si>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</si>
  <si>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</si>
  <si>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</si>
  <si>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</si>
  <si>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</si>
  <si>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</si>
  <si>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</si>
  <si>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</si>
  <si>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</si>
  <si>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</si>
  <si>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</si>
  <si>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</si>
  <si>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</si>
  <si>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</si>
  <si>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</si>
  <si>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</si>
  <si>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</si>
  <si>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</si>
  <si>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</si>
  <si>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</si>
  <si>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</si>
  <si>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</si>
  <si>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</si>
  <si>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</si>
  <si>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</si>
  <si>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</si>
  <si>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</si>
  <si>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</si>
  <si>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</si>
  <si>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</si>
  <si>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</si>
  <si>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</si>
  <si>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</si>
  <si>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</si>
  <si>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</si>
  <si>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</si>
  <si>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</si>
  <si>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</si>
  <si>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</si>
  <si>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</si>
  <si>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</si>
  <si>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</si>
  <si>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</si>
  <si>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</si>
  <si>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</si>
  <si>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</si>
  <si>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</si>
  <si>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</si>
  <si>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</si>
  <si>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</si>
  <si>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</si>
  <si>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</si>
  <si>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</si>
  <si>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</si>
  <si>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</si>
  <si>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</si>
  <si>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</si>
  <si>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</si>
  <si>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</si>
  <si>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</si>
  <si>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</si>
  <si>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</si>
  <si>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</si>
  <si>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</si>
  <si>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</si>
  <si>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</si>
  <si>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</si>
  <si>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</si>
  <si>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</si>
  <si>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</si>
  <si>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</si>
  <si>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</si>
  <si>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</si>
  <si>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</si>
  <si>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</si>
  <si>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</si>
  <si>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</si>
  <si>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</si>
  <si>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</si>
  <si>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</si>
  <si>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</si>
  <si>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</si>
  <si>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</si>
  <si>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</si>
  <si>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</si>
  <si>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</si>
  <si>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</si>
  <si>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</si>
  <si>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</si>
  <si>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</si>
  <si>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</si>
  <si>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</si>
  <si>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</si>
  <si>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</si>
  <si>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</si>
  <si>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</si>
  <si>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</si>
  <si>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</si>
  <si>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</si>
  <si>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</si>
  <si>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</si>
  <si>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</si>
  <si>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</si>
  <si>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</si>
  <si>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</si>
  <si>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</si>
  <si>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</si>
  <si>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</si>
  <si>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</si>
  <si>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</si>
  <si>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</si>
  <si>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</si>
  <si>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</si>
  <si>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</si>
  <si>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</si>
  <si>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</si>
  <si>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</si>
  <si>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</si>
  <si>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</si>
  <si>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</si>
  <si>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</si>
  <si>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</si>
  <si>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</si>
  <si>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</si>
  <si>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</si>
  <si>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</si>
  <si>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</si>
  <si>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</si>
  <si>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</si>
  <si>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</si>
  <si>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</si>
  <si>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</si>
  <si>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</si>
  <si>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</si>
  <si>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</si>
  <si>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</si>
  <si>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</si>
  <si>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</si>
  <si>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</si>
  <si>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</si>
  <si>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</si>
  <si>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</si>
  <si>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</si>
  <si>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</si>
  <si>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</si>
  <si>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</si>
  <si>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</si>
  <si>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</si>
  <si>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</si>
  <si>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</si>
  <si>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</si>
  <si>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</si>
  <si>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</si>
  <si>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</si>
  <si>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</si>
  <si>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</si>
  <si>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</si>
  <si>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</si>
  <si>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</si>
  <si>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</si>
  <si>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</si>
  <si>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</si>
  <si>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</si>
  <si>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</si>
  <si>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</si>
  <si>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</si>
  <si>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</si>
  <si>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</si>
  <si>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</si>
  <si>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</si>
  <si>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</si>
  <si>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</si>
  <si>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</si>
  <si>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</si>
  <si>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</si>
  <si>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</si>
  <si>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</si>
  <si>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</si>
  <si>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</si>
  <si>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</si>
  <si>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</si>
  <si>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</si>
  <si>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</si>
  <si>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</si>
  <si>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</si>
  <si>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</si>
  <si>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</si>
  <si>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</si>
  <si>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</si>
  <si>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</si>
  <si>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</si>
  <si>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</si>
  <si>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</si>
  <si>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</si>
  <si>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</si>
  <si>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</si>
  <si>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</si>
  <si>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</si>
  <si>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</si>
  <si>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</si>
  <si>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</si>
  <si>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</si>
  <si>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</si>
  <si>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</si>
  <si>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</si>
  <si>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</si>
  <si>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</si>
  <si>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</si>
  <si>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</si>
  <si>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</si>
  <si>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</si>
  <si>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</si>
  <si>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</si>
  <si>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</si>
  <si>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</si>
  <si>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</si>
  <si>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</si>
  <si>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</si>
  <si>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</si>
  <si>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</si>
  <si>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</si>
  <si>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</si>
  <si>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</si>
  <si>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</si>
  <si>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</si>
  <si>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</si>
  <si>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</si>
  <si>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</si>
  <si>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</si>
  <si>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</si>
  <si>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</si>
  <si>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</si>
  <si>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</si>
  <si>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</si>
  <si>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</si>
  <si>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</si>
  <si>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</si>
  <si>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</si>
  <si>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</si>
  <si>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</si>
  <si>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</si>
  <si>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</si>
  <si>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</si>
  <si>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</si>
  <si>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</si>
  <si>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</si>
  <si>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</si>
  <si>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</si>
  <si>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</si>
  <si>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</si>
  <si>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</si>
  <si>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</si>
  <si>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</si>
  <si>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</si>
  <si>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</si>
  <si>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</si>
  <si>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</si>
  <si>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</si>
  <si>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</si>
  <si>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</si>
  <si>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</si>
  <si>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</si>
  <si>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</si>
  <si>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</si>
  <si>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</si>
  <si>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</si>
  <si>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</si>
  <si>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</si>
  <si>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</si>
  <si>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</si>
  <si>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</si>
  <si>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</si>
  <si>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</si>
  <si>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</si>
  <si>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</si>
  <si>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</si>
  <si>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</si>
  <si>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</si>
  <si>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</si>
  <si>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</si>
  <si>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</si>
  <si>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</si>
  <si>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</si>
  <si>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</si>
  <si>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</si>
  <si>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</si>
  <si>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</si>
  <si>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</si>
  <si>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</si>
  <si>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</si>
  <si>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</si>
  <si>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</si>
  <si>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</si>
  <si>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</si>
  <si>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</si>
  <si>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</si>
  <si>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</si>
  <si>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</si>
  <si>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</si>
  <si>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</si>
  <si>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</si>
  <si>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</si>
  <si>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</si>
  <si>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</si>
  <si>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</si>
  <si>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</si>
  <si>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</si>
  <si>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</si>
  <si>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</si>
  <si>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</si>
  <si>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</si>
  <si>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</si>
  <si>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</si>
  <si>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</si>
  <si>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</si>
  <si>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</si>
  <si>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</si>
  <si>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</si>
  <si>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</si>
  <si>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</si>
  <si>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</si>
  <si>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</si>
  <si>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</si>
  <si>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</si>
  <si>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</si>
  <si>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</si>
  <si>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</si>
  <si>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</si>
  <si>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</si>
  <si>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</si>
  <si>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</si>
  <si>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</si>
  <si>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</si>
  <si>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</si>
  <si>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</si>
  <si>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</si>
  <si>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</si>
  <si>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</si>
  <si>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</si>
  <si>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</si>
  <si>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</si>
  <si>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</si>
  <si>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</si>
  <si>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</si>
  <si>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</si>
  <si>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</si>
  <si>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</si>
  <si>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</si>
  <si>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</si>
  <si>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</si>
  <si>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</si>
  <si>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</si>
  <si>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</si>
  <si>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</si>
  <si>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</si>
  <si>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</si>
  <si>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</si>
  <si>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</si>
  <si>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</si>
  <si>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</si>
  <si>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</si>
  <si>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</si>
  <si>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</si>
  <si>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</si>
  <si>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</si>
  <si>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</si>
  <si>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</si>
  <si>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</si>
  <si>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</si>
  <si>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</si>
  <si>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</si>
  <si>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</si>
  <si>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</si>
  <si>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</si>
  <si>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</si>
  <si>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</si>
  <si>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</si>
  <si>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</si>
  <si>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</si>
  <si>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</si>
  <si>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</si>
  <si>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</si>
  <si>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</si>
  <si>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</si>
  <si>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</si>
  <si>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</si>
  <si>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</si>
  <si>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</si>
  <si>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</si>
  <si>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</si>
  <si>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</si>
  <si>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</si>
  <si>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</si>
  <si>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</si>
  <si>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</si>
  <si>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</si>
  <si>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</si>
  <si>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</si>
  <si>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</si>
  <si>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</si>
  <si>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</si>
  <si>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</si>
  <si>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</si>
  <si>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</si>
  <si>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</si>
  <si>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</si>
  <si>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</si>
  <si>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</si>
  <si>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</si>
  <si>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</si>
  <si>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</si>
  <si>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</si>
  <si>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</si>
  <si>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</si>
  <si>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</si>
  <si>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</si>
  <si>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</si>
  <si>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</si>
  <si>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</si>
  <si>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</si>
  <si>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</si>
  <si>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</si>
  <si>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</si>
  <si>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</si>
  <si>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</si>
  <si>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</si>
  <si>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</si>
  <si>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</si>
  <si>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</si>
  <si>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</si>
  <si>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</si>
  <si>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</si>
  <si>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</si>
  <si>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</si>
  <si>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</si>
  <si>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</si>
  <si>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</si>
  <si>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</si>
  <si>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</si>
  <si>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</si>
  <si>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</si>
  <si>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</si>
  <si>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</si>
  <si>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</si>
  <si>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</si>
  <si>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</si>
  <si>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</si>
  <si>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</si>
  <si>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</si>
  <si>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</si>
  <si>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</si>
  <si>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</si>
  <si>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</si>
  <si>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</si>
  <si>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</si>
  <si>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</si>
  <si>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</si>
  <si>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</si>
  <si>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</si>
  <si>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</si>
  <si>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</si>
  <si>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</si>
  <si>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</si>
  <si>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</si>
  <si>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</si>
  <si>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</si>
  <si>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</si>
  <si>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</si>
  <si>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</si>
  <si>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</si>
  <si>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</si>
  <si>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</si>
  <si>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</si>
  <si>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</si>
  <si>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</si>
  <si>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</si>
  <si>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</si>
  <si>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</si>
  <si>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</si>
  <si>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</si>
  <si>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</si>
  <si>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</si>
  <si>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</si>
  <si>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</si>
  <si>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</si>
  <si>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</si>
  <si>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</si>
  <si>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</si>
  <si>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</si>
  <si>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</si>
  <si>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</si>
  <si>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</si>
  <si>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</si>
  <si>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</si>
  <si>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</si>
  <si>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</si>
  <si>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</si>
  <si>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</si>
  <si>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</si>
  <si>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</si>
  <si>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</si>
  <si>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</si>
  <si>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</si>
  <si>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</si>
  <si>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</si>
  <si>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</si>
  <si>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</si>
  <si>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</si>
  <si>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</si>
  <si>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</si>
  <si>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</si>
  <si>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</si>
  <si>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</si>
  <si>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</si>
  <si>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</si>
  <si>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</si>
  <si>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</si>
  <si>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</si>
  <si>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</si>
  <si>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</si>
  <si>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</si>
  <si>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</si>
  <si>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</si>
  <si>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</si>
  <si>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</si>
  <si>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</si>
  <si>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</si>
  <si>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</si>
  <si>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</si>
  <si>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</si>
  <si>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</si>
  <si>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</si>
  <si>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</si>
  <si>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</si>
  <si>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</si>
  <si>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</si>
  <si>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</si>
  <si>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</si>
  <si>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</si>
  <si>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</si>
  <si>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</si>
  <si>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</si>
  <si>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</si>
  <si>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</si>
  <si>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</si>
  <si>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</si>
  <si>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</si>
  <si>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</si>
  <si>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</si>
  <si>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</si>
  <si>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</si>
  <si>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</si>
  <si>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</si>
  <si>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</si>
  <si>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</si>
  <si>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</si>
  <si>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</si>
  <si>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</si>
  <si>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</si>
  <si>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</si>
  <si>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</si>
  <si>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</si>
  <si>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</si>
  <si>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</si>
  <si>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</si>
  <si>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</si>
  <si>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</si>
  <si>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</si>
  <si>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</si>
  <si>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</si>
  <si>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</si>
  <si>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</si>
  <si>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</si>
  <si>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</si>
  <si>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</si>
  <si>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</si>
  <si>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</si>
  <si>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</si>
  <si>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</si>
  <si>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</si>
  <si>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</si>
  <si>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</si>
  <si>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</si>
  <si>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</si>
  <si>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</si>
  <si>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</si>
  <si>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</si>
  <si>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</si>
  <si>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</si>
  <si>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</si>
  <si>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</si>
  <si>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</si>
  <si>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</si>
  <si>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</si>
  <si>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</si>
  <si>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</si>
  <si>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</si>
  <si>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</si>
  <si>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</si>
  <si>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</si>
  <si>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</si>
  <si>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</si>
  <si>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</si>
  <si>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</si>
  <si>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</si>
  <si>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</si>
  <si>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</si>
  <si>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</si>
  <si>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</si>
  <si>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</si>
  <si>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</si>
  <si>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</si>
  <si>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</si>
  <si>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</si>
  <si>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</si>
  <si>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</si>
  <si>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</si>
  <si>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</si>
  <si>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</si>
  <si>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</si>
  <si>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</si>
  <si>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</si>
  <si>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</si>
  <si>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</si>
  <si>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</si>
  <si>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</si>
  <si>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</si>
  <si>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</si>
  <si>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</si>
  <si>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</si>
  <si>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</si>
  <si>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</si>
  <si>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</si>
  <si>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</si>
  <si>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</si>
  <si>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</si>
  <si>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</si>
  <si>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</si>
  <si>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</si>
  <si>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</si>
  <si>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</si>
  <si>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</si>
  <si>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</si>
  <si>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</si>
  <si>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</si>
  <si>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</si>
  <si>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</si>
  <si>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</si>
  <si>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</si>
  <si>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</si>
  <si>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</si>
  <si>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</si>
  <si>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</si>
  <si>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</si>
  <si>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</si>
  <si>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</si>
  <si>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</si>
  <si>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</si>
  <si>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</si>
  <si>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</si>
  <si>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</si>
  <si>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</si>
  <si>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</si>
  <si>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</si>
  <si>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</si>
  <si>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</si>
  <si>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</si>
  <si>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</si>
  <si>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</si>
  <si>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</si>
  <si>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</si>
  <si>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</si>
  <si>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</si>
  <si>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</si>
  <si>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</si>
  <si>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</si>
  <si>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</si>
  <si>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</si>
  <si>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</si>
  <si>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</si>
  <si>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</si>
  <si>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</si>
  <si>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</si>
  <si>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</si>
  <si>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</si>
  <si>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</si>
  <si>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</si>
  <si>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</si>
  <si>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</si>
  <si>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</si>
  <si>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</si>
  <si>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</si>
  <si>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</si>
  <si>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</si>
  <si>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</si>
  <si>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</si>
  <si>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</si>
  <si>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</si>
  <si>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</si>
  <si>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</si>
  <si>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</si>
  <si>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</si>
  <si>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</si>
  <si>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</si>
  <si>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</si>
  <si>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</si>
  <si>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</si>
  <si>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</si>
  <si>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</si>
  <si>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</si>
  <si>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</si>
  <si>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</si>
  <si>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</si>
  <si>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</si>
  <si>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</si>
  <si>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</si>
  <si>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</si>
  <si>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</si>
  <si>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</si>
  <si>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</si>
  <si>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</si>
  <si>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</si>
  <si>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</si>
  <si>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</si>
  <si>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</si>
  <si>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</si>
  <si>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</si>
  <si>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</si>
  <si>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</si>
  <si>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</si>
  <si>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</si>
  <si>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</si>
  <si>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</si>
  <si>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</si>
  <si>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</si>
  <si>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</si>
  <si>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</si>
  <si>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</si>
  <si>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</si>
  <si>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</si>
  <si>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</si>
  <si>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</si>
  <si>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</si>
  <si>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</si>
  <si>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</si>
  <si>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</si>
  <si>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</si>
  <si>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</si>
  <si>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</si>
  <si>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</si>
  <si>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</si>
  <si>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</si>
  <si>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</si>
  <si>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</si>
  <si>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</si>
  <si>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</si>
  <si>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</si>
  <si>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</si>
  <si>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</si>
  <si>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</si>
  <si>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</si>
  <si>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</si>
  <si>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</si>
  <si>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</si>
  <si>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</si>
  <si>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</si>
  <si>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</si>
  <si>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</si>
  <si>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</si>
  <si>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</si>
  <si>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</si>
  <si>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</si>
  <si>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</si>
  <si>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</si>
  <si>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</si>
  <si>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</si>
  <si>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</si>
  <si>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</si>
  <si>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</si>
  <si>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</si>
  <si>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</si>
  <si>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</si>
  <si>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</si>
  <si>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</si>
  <si>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</si>
  <si>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</si>
  <si>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</si>
  <si>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</si>
  <si>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</si>
  <si>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</si>
  <si>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</si>
  <si>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</si>
  <si>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</si>
  <si>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</si>
  <si>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</si>
  <si>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</si>
  <si>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</si>
  <si>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</si>
  <si>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</si>
  <si>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</si>
  <si>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</si>
  <si>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</si>
  <si>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</si>
  <si>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</si>
  <si>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</si>
  <si>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</si>
  <si>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</si>
  <si>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</si>
  <si>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</si>
  <si>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</si>
  <si>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</si>
  <si>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</si>
  <si>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</si>
  <si>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</si>
  <si>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</si>
  <si>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</si>
  <si>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</si>
  <si>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</si>
  <si>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</si>
  <si>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</si>
  <si>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</si>
  <si>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</si>
  <si>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</si>
  <si>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</si>
  <si>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</si>
  <si>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</si>
  <si>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</si>
  <si>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</si>
  <si>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</si>
  <si>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</si>
  <si>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</si>
  <si>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</si>
  <si>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</si>
  <si>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</si>
  <si>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</si>
  <si>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</si>
  <si>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</si>
  <si>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</si>
  <si>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</si>
  <si>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</si>
  <si>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</si>
  <si>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</si>
  <si>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</si>
  <si>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</si>
  <si>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</si>
  <si>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</si>
  <si>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</si>
  <si>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</si>
  <si>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</si>
  <si>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</si>
  <si>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</si>
  <si>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</si>
  <si>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</si>
  <si>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</si>
  <si>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</si>
  <si>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</si>
  <si>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</si>
  <si>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</si>
  <si>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</si>
  <si>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</si>
  <si>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</si>
  <si>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</si>
  <si>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</si>
  <si>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</si>
  <si>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</si>
  <si>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</si>
  <si>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</si>
  <si>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</si>
  <si>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</si>
  <si>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</si>
  <si>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</si>
  <si>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</si>
  <si>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</si>
  <si>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</si>
  <si>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</si>
  <si>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</si>
  <si>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</si>
  <si>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</si>
  <si>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</si>
  <si>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</si>
  <si>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</si>
  <si>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</si>
  <si>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</si>
  <si>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</si>
  <si>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</si>
  <si>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</si>
  <si>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</si>
  <si>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</si>
  <si>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</si>
  <si>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</si>
  <si>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</si>
  <si>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</si>
  <si>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</si>
  <si>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</si>
  <si>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</si>
  <si>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</si>
  <si>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</si>
  <si>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</si>
  <si>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</si>
  <si>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</si>
  <si>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</si>
  <si>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</si>
  <si>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</si>
  <si>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</si>
  <si>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</si>
  <si>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</si>
  <si>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</si>
  <si>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</si>
  <si>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</si>
  <si>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</si>
  <si>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</si>
  <si>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</si>
  <si>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</si>
  <si>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</si>
  <si>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</si>
  <si>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</si>
  <si>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</si>
  <si>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</si>
  <si>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</si>
  <si>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</si>
  <si>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</si>
  <si>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</si>
  <si>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</si>
  <si>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</si>
  <si>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</si>
  <si>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</si>
  <si>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</si>
  <si>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</si>
  <si>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</si>
  <si>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</si>
  <si>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</si>
  <si>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</si>
  <si>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</si>
  <si>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</si>
  <si>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</si>
  <si>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</si>
  <si>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</si>
  <si>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</si>
  <si>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</si>
  <si>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</si>
  <si>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</si>
  <si>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</si>
  <si>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</si>
  <si>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</si>
  <si>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</si>
  <si>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</si>
  <si>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</si>
  <si>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</si>
  <si>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</si>
  <si>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</si>
  <si>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</si>
  <si>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</si>
  <si>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</si>
  <si>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</si>
  <si>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</si>
  <si>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</si>
  <si>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</si>
  <si>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</si>
  <si>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</si>
  <si>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</si>
  <si>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</si>
  <si>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</si>
  <si>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</si>
  <si>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</si>
  <si>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</si>
  <si>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</si>
  <si>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</si>
  <si>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</si>
  <si>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</si>
  <si>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</si>
  <si>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</si>
  <si>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</si>
  <si>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</si>
  <si>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</si>
  <si>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</si>
  <si>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</si>
  <si>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</si>
  <si>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</si>
  <si>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</si>
  <si>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</si>
  <si>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</si>
  <si>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</si>
  <si>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</si>
  <si>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</si>
  <si>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</si>
  <si>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</si>
  <si>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</si>
  <si>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</si>
  <si>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</si>
  <si>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</si>
  <si>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</si>
  <si>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</si>
  <si>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</si>
  <si>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</si>
  <si>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</si>
  <si>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</si>
  <si>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</si>
  <si>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</si>
  <si>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</si>
  <si>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</si>
  <si>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</si>
  <si>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</si>
  <si>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</si>
  <si>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</si>
  <si>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</si>
  <si>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</si>
  <si>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</si>
  <si>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</si>
  <si>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</si>
  <si>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</si>
  <si>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</si>
  <si>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</si>
  <si>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</si>
  <si>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</si>
  <si>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</si>
  <si>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</si>
  <si>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</si>
  <si>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</si>
  <si>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</si>
  <si>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</si>
  <si>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</si>
  <si>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</si>
  <si>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</si>
  <si>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</si>
  <si>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</si>
  <si>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</si>
  <si>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</si>
  <si>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</si>
  <si>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</si>
  <si>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</si>
  <si>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</si>
  <si>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</si>
  <si>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</si>
  <si>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</si>
  <si>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</si>
  <si>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</si>
  <si>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</si>
  <si>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</si>
  <si>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</si>
  <si>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</si>
  <si>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</si>
  <si>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</si>
  <si>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</si>
  <si>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</si>
  <si>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</si>
  <si>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</si>
  <si>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</si>
  <si>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</si>
  <si>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</si>
  <si>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</si>
  <si>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</si>
  <si>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</si>
  <si>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</si>
  <si>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</si>
  <si>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</si>
  <si>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</si>
  <si>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</si>
  <si>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</si>
  <si>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</si>
  <si>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</si>
  <si>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</si>
  <si>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</si>
  <si>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</si>
  <si>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</si>
  <si>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</si>
  <si>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</si>
  <si>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</si>
  <si>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</si>
  <si>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</si>
  <si>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</si>
  <si>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</si>
  <si>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</si>
  <si>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</si>
  <si>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</si>
  <si>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</si>
  <si>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</si>
  <si>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</si>
  <si>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</si>
  <si>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</si>
  <si>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</si>
  <si>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</si>
  <si>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</si>
  <si>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</si>
  <si>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</si>
  <si>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</si>
  <si>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</si>
  <si>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</si>
  <si>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</si>
  <si>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</si>
  <si>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</si>
  <si>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</si>
  <si>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</si>
  <si>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</si>
  <si>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</si>
  <si>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</si>
  <si>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</si>
  <si>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</si>
  <si>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</si>
  <si>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</si>
  <si>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</si>
  <si>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</si>
  <si>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</si>
  <si>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</si>
  <si>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</si>
  <si>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</si>
  <si>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</si>
  <si>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</si>
  <si>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</si>
  <si>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</si>
  <si>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</si>
  <si>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</si>
  <si>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</si>
  <si>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</si>
  <si>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</si>
  <si>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</si>
  <si>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</si>
  <si>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</si>
  <si>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</si>
  <si>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</si>
  <si>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</si>
  <si>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</si>
  <si>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</si>
  <si>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</si>
  <si>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</si>
  <si>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</si>
  <si>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</si>
  <si>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</si>
  <si>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</si>
  <si>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</si>
  <si>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</si>
  <si>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</si>
  <si>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</si>
  <si>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</si>
  <si>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</si>
  <si>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</si>
  <si>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</si>
  <si>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</si>
  <si>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</si>
  <si>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</si>
  <si>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</si>
  <si>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</si>
  <si>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</si>
  <si>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</si>
  <si>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</si>
  <si>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</si>
  <si>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</si>
  <si>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</si>
  <si>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</si>
  <si>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</si>
  <si>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</si>
  <si>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</si>
  <si>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</si>
  <si>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</si>
  <si>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</si>
  <si>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</si>
  <si>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</si>
  <si>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</si>
  <si>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</si>
  <si>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</si>
  <si>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</si>
  <si>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</si>
  <si>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</si>
  <si>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</si>
  <si>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</si>
  <si>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</si>
  <si>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</si>
  <si>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</si>
  <si>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</si>
  <si>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</si>
  <si>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</si>
  <si>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</si>
  <si>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</si>
  <si>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</si>
  <si>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</si>
  <si>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</si>
  <si>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</si>
  <si>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</si>
  <si>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</si>
  <si>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</si>
  <si>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</si>
  <si>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</si>
  <si>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</si>
  <si>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</si>
  <si>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</si>
  <si>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</si>
  <si>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</si>
  <si>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</si>
  <si>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</si>
  <si>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</si>
  <si>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</si>
  <si>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</si>
  <si>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</si>
  <si>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</si>
  <si>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</si>
  <si>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</si>
  <si>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</si>
  <si>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</si>
  <si>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</si>
  <si>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</si>
  <si>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</si>
  <si>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</si>
  <si>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</si>
  <si>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</si>
  <si>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</si>
  <si>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</si>
  <si>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</si>
  <si>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</si>
  <si>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</si>
  <si>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</si>
  <si>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</si>
  <si>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</si>
  <si>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</si>
  <si>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</si>
  <si>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</si>
  <si>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</si>
  <si>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</si>
  <si>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</si>
  <si>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</si>
  <si>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</si>
  <si>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</si>
  <si>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</si>
  <si>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</si>
  <si>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</si>
  <si>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</si>
  <si>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</si>
  <si>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</si>
  <si>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</si>
  <si>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</si>
  <si>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</si>
  <si>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</si>
  <si>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</si>
  <si>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</si>
  <si>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</si>
  <si>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</si>
  <si>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</si>
  <si>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</si>
  <si>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</si>
  <si>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</si>
  <si>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</si>
  <si>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</si>
  <si>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</si>
  <si>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</si>
  <si>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</si>
  <si>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</si>
  <si>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</si>
  <si>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</si>
  <si>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</si>
  <si>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</si>
  <si>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</si>
  <si>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</si>
  <si>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</si>
  <si>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</si>
  <si>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</si>
  <si>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</si>
  <si>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</si>
  <si>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</si>
  <si>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</si>
  <si>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</si>
  <si>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</si>
  <si>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</si>
  <si>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</si>
  <si>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</si>
  <si>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</si>
  <si>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</si>
  <si>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</si>
  <si>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</si>
  <si>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</si>
  <si>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</si>
  <si>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</si>
  <si>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</si>
  <si>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</si>
  <si>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</si>
  <si>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</si>
  <si>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</si>
  <si>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</si>
  <si>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</si>
  <si>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</si>
  <si>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</si>
  <si>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</si>
  <si>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</si>
  <si>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</si>
  <si>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</si>
  <si>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</si>
  <si>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</si>
  <si>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</si>
  <si>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</si>
  <si>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</si>
  <si>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</si>
  <si>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</si>
  <si>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</si>
  <si>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</si>
  <si>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</si>
  <si>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</si>
  <si>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</si>
  <si>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</si>
  <si>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</si>
  <si>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</si>
  <si>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</si>
  <si>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</si>
  <si>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</si>
  <si>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</si>
  <si>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</si>
  <si>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</si>
  <si>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</si>
  <si>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</si>
  <si>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</si>
  <si>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</si>
  <si>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</si>
  <si>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</si>
  <si>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</si>
  <si>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</si>
  <si>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</si>
  <si>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</si>
  <si>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</si>
  <si>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</si>
  <si>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</si>
  <si>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</si>
  <si>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</si>
  <si>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</si>
  <si>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</si>
  <si>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</si>
  <si>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</si>
  <si>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</si>
  <si>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</si>
  <si>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</si>
  <si>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</si>
  <si>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</si>
  <si>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</si>
  <si>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</si>
  <si>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</si>
  <si>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</si>
  <si>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</si>
  <si>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</si>
  <si>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</si>
  <si>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</si>
  <si>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</si>
  <si>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</si>
  <si>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</si>
  <si>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</si>
  <si>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</si>
  <si>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</si>
  <si>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</si>
  <si>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</si>
  <si>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</si>
  <si>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</si>
  <si>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</si>
  <si>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</si>
  <si>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</si>
  <si>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</si>
  <si>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</si>
  <si>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</si>
  <si>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</si>
  <si>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</si>
  <si>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</si>
  <si>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</si>
  <si>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</si>
  <si>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</si>
  <si>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</si>
  <si>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</si>
  <si>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</si>
  <si>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</si>
  <si>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</si>
  <si>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</si>
  <si>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</si>
  <si>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</si>
  <si>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</si>
  <si>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</si>
  <si>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</si>
  <si>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</si>
  <si>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</si>
  <si>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</si>
  <si>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</si>
  <si>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</si>
  <si>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</si>
  <si>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</si>
  <si>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</si>
  <si>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</si>
  <si>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</si>
  <si>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</si>
  <si>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</si>
  <si>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</si>
  <si>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</si>
  <si>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</si>
  <si>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</si>
  <si>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</si>
  <si>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</si>
  <si>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</si>
  <si>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</si>
  <si>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</si>
  <si>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</si>
  <si>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</si>
  <si>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</si>
  <si>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</si>
  <si>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</si>
  <si>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</si>
  <si>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</si>
  <si>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</si>
  <si>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</si>
  <si>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</si>
  <si>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</si>
  <si>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</si>
  <si>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</si>
  <si>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</si>
  <si>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</si>
  <si>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</si>
  <si>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</si>
  <si>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</si>
  <si>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</si>
  <si>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</si>
  <si>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</si>
  <si>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</si>
  <si>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</si>
  <si>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</si>
  <si>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</si>
  <si>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</si>
  <si>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</si>
  <si>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</si>
  <si>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</si>
  <si>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</si>
  <si>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</si>
  <si>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</si>
  <si>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</si>
  <si>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</si>
  <si>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</si>
  <si>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</si>
  <si>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</si>
  <si>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</si>
  <si>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</si>
  <si>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</si>
  <si>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</si>
  <si>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</si>
  <si>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</si>
  <si>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</si>
  <si>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</si>
  <si>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</si>
  <si>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</si>
  <si>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</si>
  <si>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</si>
  <si>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</si>
  <si>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</si>
  <si>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</si>
  <si>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</si>
  <si>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</si>
  <si>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</si>
  <si>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</si>
  <si>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</si>
  <si>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</si>
  <si>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</si>
  <si>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</si>
  <si>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</si>
  <si>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</si>
  <si>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</si>
  <si>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</si>
  <si>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</si>
  <si>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</si>
  <si>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</si>
  <si>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</si>
  <si>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</si>
  <si>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</si>
  <si>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</si>
  <si>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</si>
  <si>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</si>
  <si>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</si>
  <si>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</si>
  <si>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</si>
  <si>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</si>
  <si>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</si>
  <si>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</si>
  <si>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</si>
  <si>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</si>
  <si>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</si>
  <si>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</si>
  <si>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</si>
  <si>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</si>
  <si>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</si>
  <si>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</si>
  <si>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</si>
  <si>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</si>
  <si>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</si>
  <si>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</si>
  <si>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</si>
  <si>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</si>
  <si>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</si>
  <si>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</si>
  <si>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</si>
  <si>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</si>
  <si>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</si>
  <si>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</si>
  <si>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</si>
  <si>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</si>
  <si>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</si>
  <si>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</si>
  <si>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</si>
  <si>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</si>
  <si>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</si>
  <si>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</si>
  <si>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</si>
  <si>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</si>
  <si>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</si>
  <si>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</si>
  <si>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</si>
  <si>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</si>
  <si>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</si>
  <si>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</si>
  <si>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</si>
  <si>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</si>
  <si>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</si>
  <si>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</si>
  <si>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</si>
  <si>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</si>
  <si>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</si>
  <si>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</si>
  <si>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</si>
  <si>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</si>
  <si>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</si>
  <si>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</si>
  <si>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</si>
  <si>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</si>
  <si>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</si>
  <si>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</si>
  <si>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</si>
  <si>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</si>
  <si>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</si>
  <si>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</si>
  <si>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</si>
  <si>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</si>
  <si>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</si>
  <si>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</si>
  <si>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</si>
  <si>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</si>
  <si>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</si>
  <si>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</si>
  <si>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</si>
  <si>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</si>
  <si>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</si>
  <si>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</si>
  <si>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</si>
  <si>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</si>
  <si>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</si>
  <si>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</si>
  <si>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</si>
  <si>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</si>
  <si>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</si>
  <si>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</si>
  <si>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</si>
  <si>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</si>
  <si>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</si>
  <si>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</si>
  <si>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</si>
  <si>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</si>
  <si>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</si>
  <si>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</si>
  <si>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</si>
  <si>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</si>
  <si>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</si>
  <si>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</si>
  <si>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</si>
  <si>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</si>
  <si>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</si>
  <si>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</si>
  <si>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</si>
  <si>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</si>
  <si>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</si>
  <si>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</si>
  <si>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</si>
  <si>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</si>
  <si>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</si>
  <si>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</si>
  <si>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</si>
  <si>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</si>
  <si>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</si>
  <si>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</si>
  <si>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</si>
  <si>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</si>
  <si>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</si>
  <si>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</si>
  <si>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</si>
  <si>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</si>
  <si>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</si>
  <si>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</si>
  <si>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</si>
  <si>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</si>
  <si>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</si>
  <si>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</si>
  <si>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</si>
  <si>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</si>
  <si>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</si>
  <si>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</si>
  <si>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</si>
  <si>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</si>
  <si>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</si>
  <si>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</si>
  <si>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</si>
  <si>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</si>
  <si>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</si>
  <si>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</si>
  <si>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</si>
  <si>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</si>
  <si>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</si>
  <si>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</si>
  <si>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</si>
  <si>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</si>
  <si>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</si>
  <si>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</si>
  <si>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</si>
  <si>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</si>
  <si>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</si>
  <si>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</si>
  <si>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</si>
  <si>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</si>
  <si>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</si>
  <si>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</si>
  <si>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</si>
  <si>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</si>
  <si>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</si>
  <si>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</si>
  <si>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</si>
  <si>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</si>
  <si>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</si>
  <si>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</si>
  <si>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</si>
  <si>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</si>
  <si>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</si>
  <si>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</si>
  <si>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</si>
  <si>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</si>
  <si>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</si>
  <si>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</si>
  <si>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</si>
  <si>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</si>
  <si>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</si>
  <si>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</si>
  <si>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</si>
  <si>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</si>
  <si>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</si>
  <si>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</si>
  <si>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</si>
  <si>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</si>
  <si>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</si>
  <si>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</si>
  <si>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</si>
  <si>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</si>
  <si>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</si>
  <si>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</si>
  <si>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</si>
  <si>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</si>
  <si>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</si>
  <si>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</si>
  <si>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</si>
  <si>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</si>
  <si>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</si>
  <si>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</si>
  <si>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</si>
  <si>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</si>
  <si>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</si>
  <si>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</si>
  <si>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</si>
  <si>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</si>
  <si>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</si>
  <si>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</si>
  <si>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</si>
  <si>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</si>
  <si>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</si>
  <si>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</si>
  <si>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</si>
  <si>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</si>
  <si>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</si>
  <si>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</si>
  <si>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</si>
  <si>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</si>
  <si>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</si>
  <si>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</si>
  <si>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</si>
  <si>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</si>
  <si>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</si>
  <si>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</si>
  <si>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</si>
  <si>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</si>
  <si>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</si>
  <si>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</si>
  <si>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</si>
  <si>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</si>
  <si>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</si>
  <si>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</si>
  <si>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</si>
  <si>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</si>
  <si>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</si>
  <si>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</si>
  <si>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</si>
  <si>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</si>
  <si>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</si>
  <si>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</si>
  <si>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</si>
  <si>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</si>
  <si>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</si>
  <si>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</si>
  <si>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</si>
  <si>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</si>
  <si>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</si>
  <si>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</si>
  <si>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</si>
  <si>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</si>
  <si>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</si>
  <si>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</si>
  <si>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</si>
  <si>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</si>
  <si>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</si>
  <si>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</si>
  <si>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</si>
  <si>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</si>
  <si>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</si>
  <si>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</si>
  <si>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</si>
  <si>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</si>
  <si>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</si>
  <si>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</si>
  <si>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</si>
  <si>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</si>
  <si>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</si>
  <si>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</si>
  <si>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</si>
  <si>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</si>
  <si>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</si>
  <si>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</si>
  <si>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</si>
  <si>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</si>
  <si>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</si>
  <si>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</si>
  <si>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</si>
  <si>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</si>
  <si>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</si>
  <si>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</si>
  <si>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</si>
  <si>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</si>
  <si>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</si>
  <si>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</si>
  <si>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</si>
  <si>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</si>
  <si>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</si>
  <si>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</si>
  <si>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</si>
  <si>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</si>
  <si>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</si>
  <si>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</si>
  <si>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</si>
  <si>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</si>
  <si>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</si>
  <si>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</si>
  <si>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</si>
  <si>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</si>
  <si>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</si>
  <si>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</si>
  <si>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</si>
  <si>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</si>
  <si>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</si>
  <si>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</si>
  <si>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</si>
  <si>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</si>
  <si>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</si>
  <si>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</si>
  <si>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</si>
  <si>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</si>
  <si>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</si>
  <si>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</si>
  <si>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</si>
  <si>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</si>
  <si>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</si>
  <si>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</si>
  <si>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</si>
  <si>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</si>
  <si>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</si>
  <si>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</si>
  <si>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</si>
  <si>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</si>
  <si>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</si>
  <si>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</si>
  <si>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</si>
  <si>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</si>
  <si>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</si>
  <si>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</si>
  <si>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</si>
  <si>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</si>
  <si>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</si>
  <si>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</si>
  <si>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</si>
  <si>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</si>
  <si>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</si>
  <si>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</si>
  <si>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</si>
  <si>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</si>
  <si>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</si>
  <si>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</si>
  <si>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</si>
  <si>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</si>
  <si>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</si>
  <si>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</si>
  <si>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</si>
  <si>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</si>
  <si>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</si>
  <si>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</si>
  <si>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</si>
  <si>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</si>
  <si>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</si>
  <si>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</si>
  <si>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</si>
  <si>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</si>
  <si>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</si>
  <si>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</si>
  <si>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</si>
  <si>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</si>
  <si>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</si>
  <si>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</si>
  <si>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</si>
  <si>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</si>
  <si>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</si>
  <si>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</si>
  <si>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</si>
  <si>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</si>
  <si>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</si>
  <si>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</si>
  <si>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</si>
  <si>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</si>
  <si>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</si>
  <si>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</si>
  <si>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</si>
  <si>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</si>
  <si>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</si>
  <si>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</si>
  <si>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</si>
  <si>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</si>
  <si>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</si>
  <si>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</si>
  <si>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</si>
  <si>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</si>
  <si>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</si>
  <si>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</si>
  <si>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</si>
  <si>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</si>
  <si>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</si>
  <si>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</si>
  <si>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</si>
  <si>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</si>
  <si>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</si>
  <si>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</si>
  <si>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</si>
  <si>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</si>
  <si>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</si>
  <si>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</si>
  <si>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</si>
  <si>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</si>
  <si>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</si>
  <si>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</si>
  <si>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</si>
  <si>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</si>
  <si>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</si>
  <si>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</si>
  <si>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</si>
  <si>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</si>
  <si>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</si>
  <si>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</si>
  <si>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</si>
  <si>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</si>
  <si>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</si>
  <si>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</si>
  <si>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</si>
  <si>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</si>
  <si>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</si>
  <si>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</si>
  <si>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</si>
  <si>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</si>
  <si>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</si>
  <si>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</si>
  <si>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</si>
  <si>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</si>
  <si>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</si>
  <si>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</si>
  <si>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</si>
  <si>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</si>
  <si>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</si>
  <si>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</si>
  <si>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</si>
  <si>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</si>
  <si>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</si>
  <si>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</si>
  <si>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</si>
  <si>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</si>
  <si>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</si>
  <si>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</si>
  <si>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</si>
  <si>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</si>
  <si>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</si>
  <si>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</si>
  <si>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</si>
  <si>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</si>
  <si>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</si>
  <si>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</si>
  <si>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</si>
  <si>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</si>
  <si>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</si>
  <si>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</si>
  <si>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</si>
  <si>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</si>
  <si>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</si>
  <si>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</si>
  <si>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</si>
  <si>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</si>
  <si>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</si>
  <si>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</si>
  <si>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</si>
  <si>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</si>
  <si>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</si>
  <si>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</si>
  <si>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</si>
  <si>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</si>
  <si>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</si>
  <si>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</si>
  <si>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</si>
  <si>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</si>
  <si>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</si>
  <si>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</si>
  <si>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</si>
  <si>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</si>
  <si>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</si>
  <si>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</si>
  <si>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</si>
  <si>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</si>
  <si>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</si>
  <si>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</si>
  <si>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</si>
  <si>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</si>
  <si>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</si>
  <si>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</si>
  <si>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</si>
  <si>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</si>
  <si>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</si>
  <si>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</si>
  <si>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</si>
  <si>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</si>
  <si>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</si>
  <si>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</si>
  <si>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</si>
  <si>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</si>
  <si>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</si>
  <si>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</si>
  <si>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</si>
  <si>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</si>
  <si>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</si>
  <si>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</si>
  <si>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</si>
  <si>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</si>
  <si>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</si>
  <si>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</si>
  <si>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</si>
  <si>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</si>
  <si>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</si>
  <si>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</si>
  <si>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</si>
  <si>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</si>
  <si>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</si>
  <si>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</si>
  <si>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</si>
  <si>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</si>
  <si>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</si>
  <si>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</si>
  <si>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</si>
  <si>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</si>
  <si>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</si>
  <si>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</si>
  <si>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</si>
  <si>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</si>
  <si>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</si>
  <si>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</si>
  <si>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</si>
  <si>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</si>
  <si>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</si>
  <si>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</si>
  <si>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</si>
  <si>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</si>
  <si>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</si>
  <si>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</si>
  <si>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</si>
  <si>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</si>
  <si>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</si>
  <si>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</si>
  <si>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</si>
  <si>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</si>
  <si>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</si>
  <si>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</si>
  <si>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</si>
  <si>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</si>
  <si>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</si>
  <si>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</si>
  <si>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</si>
  <si>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</si>
  <si>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</si>
  <si>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</si>
  <si>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</si>
  <si>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</si>
  <si>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</si>
  <si>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</si>
  <si>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</si>
  <si>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</si>
  <si>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</si>
  <si>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</si>
  <si>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</si>
  <si>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</si>
  <si>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</si>
  <si>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</si>
  <si>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</si>
  <si>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</si>
  <si>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</si>
  <si>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</si>
  <si>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</si>
  <si>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</si>
  <si>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</si>
  <si>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</si>
  <si>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</si>
  <si>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</si>
  <si>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</si>
  <si>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</si>
  <si>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</si>
  <si>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</si>
  <si>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</si>
  <si>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</si>
  <si>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</si>
  <si>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</si>
  <si>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</si>
  <si>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</si>
  <si>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</si>
  <si>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</si>
  <si>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</si>
  <si>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</si>
  <si>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</si>
  <si>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</si>
  <si>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</si>
  <si>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</si>
  <si>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</si>
  <si>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</si>
  <si>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</si>
  <si>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</si>
  <si>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</si>
  <si>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</si>
  <si>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</si>
  <si>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</si>
  <si>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</si>
  <si>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</si>
  <si>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</si>
  <si>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</si>
  <si>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</si>
  <si>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</si>
  <si>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</si>
  <si>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</si>
  <si>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</si>
  <si>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</si>
  <si>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</si>
  <si>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</si>
  <si>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</si>
  <si>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</si>
  <si>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</si>
  <si>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</si>
  <si>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</si>
  <si>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</si>
  <si>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</si>
  <si>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</si>
  <si>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</si>
  <si>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</si>
  <si>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</si>
  <si>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</si>
  <si>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</si>
  <si>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</si>
  <si>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</si>
  <si>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</si>
  <si>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</si>
  <si>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</si>
  <si>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</si>
  <si>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</si>
  <si>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</si>
  <si>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</si>
  <si>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</si>
  <si>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</si>
  <si>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</si>
  <si>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</si>
  <si>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</si>
  <si>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</si>
  <si>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</si>
  <si>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</si>
  <si>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</si>
  <si>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</si>
  <si>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</si>
  <si>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</si>
  <si>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</si>
  <si>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</si>
  <si>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</si>
  <si>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</si>
  <si>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</si>
  <si>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</si>
  <si>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</si>
  <si>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</si>
  <si>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</si>
  <si>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</si>
  <si>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</si>
  <si>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</si>
  <si>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</si>
  <si>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</si>
  <si>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</si>
  <si>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</si>
  <si>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</si>
  <si>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</si>
  <si>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</si>
  <si>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</si>
  <si>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</si>
  <si>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</si>
  <si>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</si>
  <si>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</si>
  <si>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</si>
  <si>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</si>
  <si>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</si>
  <si>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</si>
  <si>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</si>
  <si>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</si>
  <si>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</si>
  <si>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</si>
  <si>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</si>
  <si>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</si>
  <si>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</si>
  <si>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</si>
  <si>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</si>
  <si>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</si>
  <si>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</si>
  <si>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</si>
  <si>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</si>
  <si>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</si>
  <si>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</si>
  <si>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</si>
  <si>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</si>
  <si>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</si>
  <si>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</si>
  <si>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</si>
  <si>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</si>
  <si>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</si>
  <si>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</si>
  <si>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</si>
  <si>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</si>
  <si>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</si>
  <si>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</si>
  <si>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</si>
  <si>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</si>
  <si>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</si>
  <si>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</si>
  <si>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</si>
  <si>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</si>
  <si>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</si>
  <si>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</si>
  <si>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</si>
  <si>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</si>
  <si>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</si>
  <si>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</si>
  <si>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</si>
  <si>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</si>
  <si>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</si>
  <si>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</si>
  <si>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</si>
  <si>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</si>
  <si>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</si>
  <si>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</si>
  <si>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</si>
  <si>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</si>
  <si>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</si>
  <si>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</si>
  <si>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</si>
  <si>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</si>
  <si>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</si>
  <si>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</si>
  <si>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</si>
  <si>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</si>
  <si>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</si>
  <si>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</si>
  <si>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</si>
  <si>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</si>
  <si>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</si>
  <si>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</si>
  <si>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</si>
  <si>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</si>
  <si>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</si>
  <si>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</si>
  <si>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</si>
  <si>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</si>
  <si>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</si>
  <si>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</si>
  <si>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</si>
  <si>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</si>
  <si>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</si>
  <si>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</si>
  <si>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</si>
  <si>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</si>
  <si>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</si>
  <si>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</si>
  <si>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</si>
  <si>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</si>
  <si>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</si>
  <si>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</si>
  <si>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</si>
  <si>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</si>
  <si>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</si>
  <si>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</si>
  <si>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</si>
  <si>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</si>
  <si>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</si>
  <si>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</si>
  <si>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</si>
  <si>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</si>
  <si>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</si>
  <si>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</si>
  <si>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</si>
  <si>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</si>
  <si>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</si>
  <si>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</si>
  <si>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</si>
  <si>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</si>
  <si>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</si>
  <si>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</si>
  <si>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</si>
  <si>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</si>
  <si>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</si>
  <si>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</si>
  <si>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</si>
  <si>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</si>
  <si>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</si>
  <si>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</si>
  <si>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</si>
  <si>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</si>
  <si>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</si>
  <si>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</si>
  <si>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</si>
  <si>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</si>
  <si>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</si>
  <si>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</si>
  <si>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</si>
  <si>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</si>
  <si>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</si>
  <si>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</si>
  <si>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</si>
  <si>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</si>
  <si>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</si>
  <si>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</si>
  <si>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</si>
  <si>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</si>
  <si>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</si>
  <si>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</si>
  <si>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</si>
  <si>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</si>
  <si>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</si>
  <si>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</si>
  <si>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</si>
  <si>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</si>
  <si>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</si>
  <si>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</si>
  <si>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</si>
  <si>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</si>
  <si>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</si>
  <si>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</si>
  <si>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</si>
  <si>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</si>
  <si>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</si>
  <si>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</si>
  <si>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</si>
  <si>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</si>
  <si>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</si>
  <si>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</si>
  <si>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</si>
  <si>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</si>
  <si>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</si>
  <si>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</si>
  <si>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</si>
  <si>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</si>
  <si>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</si>
  <si>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</si>
  <si>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</si>
  <si>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</si>
  <si>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</si>
  <si>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</si>
  <si>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</si>
  <si>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</si>
  <si>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</si>
  <si>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</si>
  <si>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</si>
  <si>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</si>
  <si>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</si>
  <si>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</si>
  <si>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</si>
  <si>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</si>
  <si>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</si>
  <si>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</si>
  <si>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</si>
  <si>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</si>
  <si>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</si>
  <si>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</si>
  <si>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</si>
  <si>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</si>
  <si>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</si>
  <si>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</si>
  <si>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</si>
  <si>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</si>
  <si>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</si>
  <si>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</si>
  <si>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</si>
  <si>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</si>
  <si>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</si>
  <si>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</si>
  <si>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</si>
  <si>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</si>
  <si>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</si>
  <si>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</si>
  <si>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</si>
  <si>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</si>
  <si>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</si>
  <si>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</si>
  <si>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</si>
  <si>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</si>
  <si>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</si>
  <si>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</si>
  <si>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</si>
  <si>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</si>
  <si>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</si>
  <si>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</si>
  <si>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</si>
  <si>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</si>
  <si>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</si>
  <si>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</si>
  <si>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</si>
  <si>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</si>
  <si>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</si>
  <si>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</si>
  <si>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</si>
  <si>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</si>
  <si>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</si>
  <si>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</si>
  <si>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</si>
  <si>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</si>
  <si>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</si>
  <si>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</si>
  <si>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</si>
  <si>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</si>
  <si>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</si>
  <si>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</si>
  <si>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</si>
  <si>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</si>
  <si>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</si>
  <si>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</si>
  <si>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</si>
  <si>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</si>
  <si>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</si>
  <si>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</si>
  <si>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</si>
  <si>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</si>
  <si>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</si>
  <si>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</si>
  <si>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</si>
  <si>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</si>
  <si>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</si>
  <si>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</si>
  <si>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</si>
  <si>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</si>
  <si>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</si>
  <si>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</si>
  <si>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</si>
  <si>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</si>
  <si>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</si>
  <si>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</si>
  <si>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</si>
  <si>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</si>
  <si>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</si>
  <si>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</si>
  <si>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</si>
  <si>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</si>
  <si>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</si>
  <si>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</si>
  <si>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</si>
  <si>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</si>
  <si>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</si>
  <si>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</si>
  <si>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</si>
  <si>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</si>
  <si>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</si>
  <si>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</si>
  <si>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</si>
  <si>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</si>
  <si>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</si>
  <si>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</si>
  <si>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</si>
  <si>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</si>
  <si>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</si>
  <si>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</si>
  <si>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</si>
  <si>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</si>
  <si>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</si>
  <si>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</si>
  <si>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</si>
  <si>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</si>
  <si>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</si>
  <si>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</si>
  <si>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</si>
  <si>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</si>
  <si>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</si>
  <si>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</si>
  <si>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</si>
  <si>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</si>
  <si>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</si>
  <si>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</si>
  <si>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</si>
  <si>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</si>
  <si>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</si>
  <si>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</si>
  <si>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</si>
  <si>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</si>
  <si>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</si>
  <si>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</si>
  <si>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</si>
  <si>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</si>
  <si>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</si>
  <si>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</si>
  <si>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</si>
  <si>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</si>
  <si>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</si>
  <si>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</si>
  <si>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</si>
  <si>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</si>
  <si>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</si>
  <si>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</si>
  <si>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</si>
  <si>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</si>
  <si>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</si>
  <si>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</si>
  <si>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</si>
  <si>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</si>
  <si>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</si>
  <si>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</si>
  <si>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</si>
  <si>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</si>
  <si>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</si>
  <si>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</si>
  <si>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</si>
  <si>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</si>
  <si>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</si>
  <si>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</si>
  <si>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</si>
  <si>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</si>
  <si>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</si>
  <si>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</si>
  <si>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</si>
  <si>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</si>
  <si>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</si>
  <si>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</si>
  <si>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</si>
  <si>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</si>
  <si>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</si>
  <si>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</si>
  <si>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</si>
  <si>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</si>
  <si>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</si>
  <si>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</si>
  <si>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</si>
  <si>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</si>
  <si>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</si>
  <si>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</si>
  <si>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</si>
  <si>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</si>
  <si>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</si>
  <si>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</si>
  <si>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</si>
  <si>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</si>
  <si>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</si>
  <si>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</si>
  <si>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</si>
  <si>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</si>
  <si>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</si>
  <si>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</si>
  <si>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</si>
  <si>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</si>
  <si>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</si>
  <si>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</si>
  <si>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</si>
  <si>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</si>
  <si>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</si>
  <si>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</si>
  <si>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</si>
  <si>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</si>
  <si>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</si>
  <si>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</si>
  <si>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</si>
  <si>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</si>
  <si>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</si>
  <si>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</si>
  <si>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</si>
  <si>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</si>
  <si>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</si>
  <si>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</si>
  <si>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</si>
  <si>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</si>
  <si>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</si>
  <si>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</si>
  <si>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</si>
  <si>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</si>
  <si>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</si>
  <si>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</si>
  <si>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</si>
  <si>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</si>
  <si>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</si>
  <si>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</si>
  <si>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</si>
  <si>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</si>
  <si>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</si>
  <si>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</si>
  <si>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</si>
  <si>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</si>
  <si>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</si>
  <si>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</si>
  <si>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</si>
  <si>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</si>
  <si>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</si>
  <si>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</si>
  <si>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</si>
  <si>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</si>
  <si>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</si>
  <si>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</si>
  <si>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</si>
  <si>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</si>
  <si>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</si>
  <si>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</si>
  <si>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</si>
  <si>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</si>
  <si>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</si>
  <si>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</si>
  <si>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</si>
  <si>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</si>
  <si>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</si>
  <si>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</si>
  <si>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</si>
  <si>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</si>
  <si>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</si>
  <si>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</si>
  <si>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</si>
  <si>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</si>
  <si>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</si>
  <si>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</si>
  <si>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</si>
  <si>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</si>
  <si>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</si>
  <si>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</si>
  <si>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</si>
  <si>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</si>
  <si>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</si>
  <si>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</si>
  <si>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</si>
  <si>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</si>
  <si>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</si>
  <si>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</si>
  <si>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</si>
  <si>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</si>
  <si>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</si>
  <si>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</si>
  <si>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</si>
  <si>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</si>
  <si>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</si>
  <si>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</si>
  <si>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</si>
  <si>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</si>
  <si>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</si>
  <si>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</si>
  <si>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</si>
  <si>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</si>
  <si>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</si>
  <si>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</si>
  <si>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</si>
  <si>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</si>
  <si>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</si>
  <si>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</si>
  <si>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</si>
  <si>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</si>
  <si>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</si>
  <si>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</si>
  <si>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</si>
  <si>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</si>
  <si>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</si>
  <si>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</si>
  <si>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</si>
  <si>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</si>
  <si>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</si>
  <si>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</si>
  <si>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</si>
  <si>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</si>
  <si>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</si>
  <si>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</si>
  <si>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</si>
  <si>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</si>
  <si>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</si>
  <si>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</si>
  <si>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</si>
  <si>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</si>
  <si>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</si>
  <si>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</si>
  <si>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</si>
  <si>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</si>
  <si>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</si>
  <si>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</si>
  <si>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</si>
  <si>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</si>
  <si>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</si>
  <si>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</si>
  <si>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</si>
  <si>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</si>
  <si>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</si>
  <si>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</si>
  <si>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</si>
  <si>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</si>
  <si>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</si>
  <si>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</si>
  <si>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</si>
  <si>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</si>
  <si>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</si>
  <si>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</si>
  <si>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</si>
  <si>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</si>
  <si>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</si>
  <si>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</si>
  <si>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</si>
  <si>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</si>
  <si>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</si>
  <si>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</si>
  <si>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</si>
  <si>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</si>
  <si>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</si>
  <si>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</si>
  <si>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</si>
  <si>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</si>
  <si>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</si>
  <si>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</si>
  <si>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</si>
  <si>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</si>
  <si>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</si>
  <si>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</si>
  <si>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</si>
  <si>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</si>
  <si>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</si>
  <si>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</si>
  <si>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</si>
  <si>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</si>
  <si>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</si>
  <si>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</si>
  <si>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</si>
  <si>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</si>
  <si>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</si>
  <si>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</si>
  <si>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</si>
  <si>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</si>
  <si>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</si>
  <si>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</si>
  <si>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</si>
  <si>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</si>
  <si>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</si>
  <si>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</si>
  <si>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</si>
  <si>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</si>
  <si>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</si>
  <si>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</si>
  <si>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</si>
  <si>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</si>
  <si>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</si>
  <si>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</si>
  <si>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</si>
  <si>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</si>
  <si>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</si>
  <si>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</si>
  <si>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</si>
  <si>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</si>
  <si>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</si>
  <si>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</si>
  <si>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</si>
  <si>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</si>
  <si>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</si>
  <si>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</si>
  <si>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</si>
  <si>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</si>
  <si>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</si>
  <si>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</si>
  <si>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</si>
  <si>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</si>
  <si>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</si>
  <si>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</si>
  <si>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</si>
  <si>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</si>
  <si>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</si>
  <si>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</si>
  <si>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</si>
  <si>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</si>
  <si>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</si>
  <si>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</si>
  <si>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</si>
  <si>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</si>
  <si>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</si>
  <si>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</si>
  <si>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</si>
  <si>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</si>
  <si>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</si>
  <si>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</si>
  <si>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</si>
  <si>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</si>
  <si>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</si>
  <si>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</si>
  <si>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</si>
  <si>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</si>
  <si>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</si>
  <si>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</si>
  <si>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</si>
  <si>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</si>
  <si>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</si>
  <si>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</si>
  <si>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</si>
  <si>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</si>
  <si>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</si>
  <si>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</si>
  <si>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</si>
  <si>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</si>
  <si>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</si>
  <si>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</si>
  <si>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</si>
  <si>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</si>
  <si>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</si>
  <si>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</si>
  <si>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</si>
  <si>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</si>
  <si>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</si>
  <si>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</si>
  <si>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</si>
  <si>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</si>
  <si>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</si>
  <si>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</si>
  <si>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</si>
  <si>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</si>
  <si>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</si>
  <si>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</si>
  <si>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</si>
  <si>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</si>
  <si>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</si>
  <si>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</si>
  <si>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</si>
  <si>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</si>
  <si>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</si>
  <si>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</si>
  <si>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</si>
  <si>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</si>
  <si>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</si>
  <si>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</si>
  <si>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</si>
  <si>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</si>
  <si>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</si>
  <si>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</si>
  <si>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</si>
  <si>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</si>
  <si>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</si>
  <si>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</si>
  <si>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</si>
  <si>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</si>
  <si>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</si>
  <si>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</si>
  <si>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</si>
  <si>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</si>
  <si>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</si>
  <si>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</si>
  <si>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</si>
  <si>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</si>
  <si>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</si>
  <si>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</si>
  <si>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</si>
  <si>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</si>
  <si>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</si>
  <si>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</si>
  <si>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</si>
  <si>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</si>
  <si>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</si>
  <si>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</si>
  <si>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</si>
  <si>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</si>
  <si>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</si>
  <si>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</si>
  <si>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</si>
  <si>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</si>
  <si>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</si>
  <si>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</si>
  <si>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</si>
  <si>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</si>
  <si>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</si>
  <si>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</si>
  <si>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</si>
  <si>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</si>
  <si>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</si>
  <si>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</si>
  <si>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</si>
  <si>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</si>
  <si>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</si>
  <si>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</si>
  <si>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</si>
  <si>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</si>
  <si>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</si>
  <si>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</si>
  <si>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</si>
  <si>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</si>
  <si>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</si>
  <si>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</si>
  <si>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</si>
  <si>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</si>
  <si>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</si>
  <si>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</si>
  <si>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</si>
  <si>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</si>
  <si>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</si>
  <si>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</si>
  <si>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</si>
  <si>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</si>
  <si>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</si>
  <si>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</si>
  <si>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</si>
  <si>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</si>
  <si>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</si>
  <si>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</si>
  <si>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</si>
  <si>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</si>
  <si>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</si>
  <si>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</si>
  <si>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</si>
  <si>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</si>
  <si>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</si>
  <si>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</si>
  <si>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</si>
  <si>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</si>
  <si>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</si>
  <si>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</si>
  <si>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</si>
  <si>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</si>
  <si>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</si>
  <si>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</si>
  <si>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</si>
  <si>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</si>
  <si>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</si>
  <si>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</si>
  <si>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</si>
  <si>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</si>
  <si>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</si>
  <si>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</si>
  <si>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</si>
  <si>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</si>
  <si>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</si>
  <si>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</si>
  <si>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</si>
  <si>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</si>
  <si>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</si>
  <si>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</si>
  <si>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</si>
  <si>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</si>
  <si>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</si>
  <si>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</si>
  <si>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</si>
  <si>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</si>
  <si>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</si>
  <si>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</si>
  <si>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</si>
  <si>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</si>
  <si>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</si>
  <si>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</si>
  <si>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</si>
  <si>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</si>
  <si>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</si>
  <si>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</si>
  <si>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</si>
  <si>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</si>
  <si>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</si>
  <si>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</si>
  <si>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</si>
  <si>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</si>
  <si>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</si>
  <si>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</si>
  <si>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</si>
  <si>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</si>
  <si>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</si>
  <si>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</si>
  <si>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</si>
  <si>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</si>
  <si>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</si>
  <si>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</si>
  <si>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</si>
  <si>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</si>
  <si>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</si>
  <si>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</si>
  <si>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</si>
  <si>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</si>
  <si>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</si>
  <si>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</si>
  <si>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</si>
  <si>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</si>
  <si>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</si>
  <si>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</si>
  <si>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</si>
  <si>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</si>
  <si>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</si>
  <si>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</si>
  <si>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</si>
  <si>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</si>
  <si>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</si>
  <si>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</si>
  <si>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</si>
  <si>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</si>
  <si>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</si>
  <si>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</si>
  <si>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</si>
  <si>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</si>
  <si>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</si>
  <si>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</si>
  <si>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</si>
  <si>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</si>
  <si>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</si>
  <si>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</si>
  <si>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</si>
  <si>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</si>
  <si>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</si>
  <si>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</si>
  <si>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</si>
  <si>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</si>
  <si>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</si>
  <si>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</si>
  <si>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</si>
  <si>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</si>
  <si>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</si>
  <si>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</si>
  <si>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</si>
  <si>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</si>
  <si>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</si>
  <si>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</si>
  <si>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</si>
  <si>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</si>
  <si>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</si>
  <si>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</si>
  <si>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</si>
  <si>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</si>
  <si>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</si>
  <si>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</si>
  <si>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</si>
  <si>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</si>
  <si>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</si>
  <si>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</si>
  <si>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</si>
  <si>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</si>
  <si>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</si>
  <si>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</si>
  <si>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</si>
  <si>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</si>
  <si>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</si>
  <si>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</si>
  <si>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</si>
  <si>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</si>
  <si>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</si>
  <si>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</si>
  <si>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</si>
  <si>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</si>
  <si>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</si>
  <si>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</si>
  <si>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</si>
  <si>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</si>
  <si>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</si>
  <si>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</si>
  <si>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</si>
  <si>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</si>
  <si>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</si>
  <si>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</si>
  <si>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</si>
  <si>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</si>
  <si>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</si>
  <si>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</si>
  <si>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</si>
  <si>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</si>
  <si>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</si>
  <si>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</si>
  <si>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</si>
  <si>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</si>
  <si>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</si>
  <si>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</si>
  <si>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</si>
  <si>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</si>
  <si>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</si>
  <si>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</si>
  <si>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</si>
  <si>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</si>
  <si>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</si>
  <si>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</si>
  <si>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</si>
  <si>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</si>
  <si>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</si>
  <si>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</si>
  <si>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</si>
  <si>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</si>
  <si>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</si>
  <si>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</si>
  <si>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</si>
  <si>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</si>
  <si>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</si>
  <si>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</si>
  <si>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</si>
  <si>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</si>
  <si>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</si>
  <si>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</si>
  <si>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</si>
  <si>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</si>
  <si>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</si>
  <si>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</si>
  <si>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</si>
  <si>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</si>
  <si>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</si>
  <si>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</si>
  <si>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</si>
  <si>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</si>
  <si>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</si>
  <si>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</si>
  <si>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</si>
  <si>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</si>
  <si>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</si>
  <si>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</si>
  <si>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</si>
  <si>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</si>
  <si>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</si>
  <si>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</si>
  <si>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</si>
  <si>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</si>
  <si>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</si>
  <si>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</si>
  <si>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</si>
  <si>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</si>
  <si>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</si>
  <si>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</si>
  <si>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</si>
  <si>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</si>
  <si>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</si>
  <si>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</si>
  <si>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</si>
  <si>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</si>
  <si>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</si>
  <si>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</si>
  <si>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</si>
  <si>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</si>
  <si>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</si>
  <si>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</si>
  <si>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</si>
  <si>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</si>
  <si>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</si>
  <si>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</si>
  <si>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</si>
  <si>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</si>
  <si>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</si>
  <si>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</si>
  <si>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</si>
  <si>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</si>
  <si>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</si>
  <si>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</si>
  <si>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</si>
  <si>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</si>
  <si>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</si>
  <si>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</si>
  <si>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</si>
  <si>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</si>
  <si>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</si>
  <si>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</si>
  <si>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</si>
  <si>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</si>
  <si>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</si>
  <si>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</si>
  <si>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</si>
  <si>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</si>
  <si>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</si>
  <si>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</si>
  <si>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</si>
  <si>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</si>
  <si>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</si>
  <si>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</si>
  <si>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</si>
  <si>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</si>
  <si>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</si>
  <si>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</si>
  <si>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</si>
  <si>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</si>
  <si>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</si>
  <si>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</si>
  <si>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</si>
  <si>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</si>
  <si>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</si>
  <si>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</si>
  <si>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</si>
  <si>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</si>
  <si>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</si>
  <si>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</si>
  <si>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</si>
  <si>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</si>
  <si>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</si>
  <si>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</si>
  <si>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</si>
  <si>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</si>
  <si>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</si>
  <si>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</si>
  <si>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</si>
  <si>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</si>
  <si>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</si>
  <si>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</si>
  <si>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</si>
  <si>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</si>
  <si>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</si>
  <si>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</si>
  <si>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</si>
  <si>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</si>
  <si>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</si>
  <si>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</si>
  <si>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</si>
  <si>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</si>
  <si>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</si>
  <si>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</si>
  <si>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</si>
  <si>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</si>
  <si>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</si>
  <si>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</si>
  <si>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</si>
  <si>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</si>
  <si>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</si>
  <si>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</si>
  <si>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</si>
  <si>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</si>
  <si>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</si>
  <si>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</si>
  <si>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</si>
  <si>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</si>
  <si>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</si>
  <si>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</si>
  <si>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</si>
  <si>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</si>
  <si>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</si>
  <si>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</si>
  <si>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</si>
  <si>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</si>
  <si>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</si>
  <si>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</si>
  <si>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</si>
  <si>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</si>
  <si>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</si>
  <si>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</si>
  <si>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</si>
  <si>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</si>
  <si>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</si>
  <si>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</si>
  <si>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</si>
  <si>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</si>
  <si>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</si>
  <si>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</si>
  <si>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</si>
  <si>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</si>
  <si>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</si>
  <si>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</si>
  <si>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</si>
  <si>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</si>
  <si>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</si>
  <si>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</si>
  <si>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</si>
  <si>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</si>
  <si>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</si>
  <si>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</si>
  <si>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</si>
  <si>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</si>
  <si>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</si>
  <si>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</si>
  <si>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</si>
  <si>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</si>
  <si>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</si>
  <si>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</si>
  <si>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</si>
  <si>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</si>
  <si>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</si>
  <si>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</si>
  <si>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</si>
  <si>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</si>
  <si>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</si>
  <si>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</si>
  <si>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</si>
  <si>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</si>
  <si>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</si>
  <si>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</si>
  <si>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</si>
  <si>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</si>
  <si>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</si>
  <si>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</si>
  <si>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</si>
  <si>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</si>
  <si>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</si>
  <si>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</si>
  <si>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</si>
  <si>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</si>
  <si>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</si>
  <si>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</si>
  <si>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</si>
  <si>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</si>
  <si>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</si>
  <si>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</si>
  <si>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</si>
  <si>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</si>
  <si>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</si>
  <si>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</si>
  <si>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</si>
  <si>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</si>
  <si>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</si>
  <si>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</si>
  <si>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</si>
  <si>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</si>
  <si>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</si>
  <si>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</si>
  <si>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</si>
  <si>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</si>
  <si>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</si>
  <si>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</si>
  <si>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</si>
  <si>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</si>
  <si>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</si>
  <si>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</si>
  <si>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</si>
  <si>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</si>
  <si>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</si>
  <si>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</si>
  <si>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</si>
  <si>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</si>
  <si>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</si>
  <si>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</si>
  <si>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</si>
  <si>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</si>
  <si>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</si>
  <si>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</si>
  <si>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</si>
  <si>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</si>
  <si>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</si>
  <si>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</si>
  <si>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</si>
  <si>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</si>
  <si>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</si>
  <si>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</si>
  <si>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</si>
  <si>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</si>
  <si>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</si>
  <si>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</si>
  <si>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</si>
  <si>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</si>
  <si>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</si>
  <si>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</si>
  <si>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</si>
  <si>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</si>
  <si>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</si>
  <si>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</si>
  <si>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</si>
  <si>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</si>
  <si>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</si>
  <si>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</si>
  <si>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</si>
  <si>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</si>
  <si>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</si>
  <si>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</si>
  <si>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</si>
  <si>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</si>
  <si>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</si>
  <si>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</si>
  <si>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</si>
  <si>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</si>
  <si>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</si>
  <si>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</si>
  <si>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</si>
  <si>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</si>
  <si>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</si>
  <si>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</si>
  <si>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</si>
  <si>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</si>
  <si>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</si>
  <si>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</si>
  <si>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</si>
  <si>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</si>
  <si>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</si>
  <si>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</si>
  <si>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</si>
  <si>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</si>
  <si>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</si>
  <si>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</si>
  <si>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</si>
  <si>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</si>
  <si>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</si>
  <si>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</si>
  <si>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</si>
  <si>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</si>
  <si>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</si>
  <si>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</si>
  <si>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</si>
  <si>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</si>
  <si>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</si>
  <si>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</si>
  <si>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</si>
  <si>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</si>
  <si>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</si>
  <si>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</si>
  <si>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</si>
  <si>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</si>
  <si>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</si>
  <si>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</si>
  <si>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</si>
  <si>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</si>
  <si>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</si>
  <si>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</si>
  <si>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</si>
  <si>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</si>
  <si>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</si>
  <si>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</si>
  <si>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</si>
  <si>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</si>
  <si>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</si>
  <si>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</si>
  <si>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</si>
  <si>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</si>
  <si>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</si>
  <si>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</si>
  <si>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</si>
  <si>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</si>
  <si>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</si>
  <si>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</si>
  <si>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</si>
  <si>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</si>
  <si>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</si>
  <si>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</si>
  <si>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</si>
  <si>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</si>
  <si>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</si>
  <si>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</si>
  <si>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</si>
  <si>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</si>
  <si>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</si>
  <si>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</si>
  <si>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</si>
  <si>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</si>
  <si>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</si>
  <si>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</si>
  <si>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</si>
  <si>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</si>
  <si>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</si>
  <si>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</si>
  <si>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</si>
  <si>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</si>
  <si>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</si>
  <si>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</si>
  <si>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</si>
  <si>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</si>
  <si>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</si>
  <si>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</si>
  <si>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</si>
  <si>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</si>
  <si>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</si>
  <si>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</si>
  <si>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</si>
  <si>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</si>
  <si>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</si>
  <si>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</si>
  <si>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</si>
  <si>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</si>
  <si>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</si>
  <si>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</si>
  <si>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</si>
  <si>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</si>
  <si>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</si>
  <si>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</si>
  <si>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</si>
  <si>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</si>
  <si>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</si>
  <si>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</si>
  <si>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</si>
  <si>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</si>
  <si>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</si>
  <si>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</si>
  <si>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</si>
  <si>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</si>
  <si>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</si>
  <si>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</si>
  <si>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</si>
  <si>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</si>
  <si>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</si>
  <si>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</si>
  <si>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</si>
  <si>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</si>
  <si>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</si>
  <si>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</si>
  <si>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</si>
  <si>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</si>
  <si>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</si>
  <si>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</si>
  <si>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</si>
  <si>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</si>
  <si>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</si>
  <si>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</si>
  <si>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</si>
  <si>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</si>
  <si>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</si>
  <si>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</si>
  <si>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</si>
  <si>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</si>
  <si>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</si>
  <si>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</si>
  <si>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</si>
  <si>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</si>
  <si>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</si>
  <si>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</si>
  <si>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</si>
  <si>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</si>
  <si>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</si>
  <si>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</si>
  <si>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</si>
  <si>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</si>
  <si>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</si>
  <si>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</si>
  <si>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</si>
  <si>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</si>
  <si>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</si>
  <si>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</si>
  <si>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</si>
  <si>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</si>
  <si>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</si>
  <si>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</si>
  <si>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</si>
  <si>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</si>
  <si>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</si>
  <si>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</si>
  <si>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</si>
  <si>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</si>
  <si>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</si>
  <si>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</si>
  <si>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</si>
  <si>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</si>
  <si>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</si>
  <si>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</si>
  <si>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</si>
  <si>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</si>
  <si>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</si>
  <si>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</si>
  <si>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</si>
  <si>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</si>
  <si>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</si>
  <si>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</si>
  <si>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</si>
  <si>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</si>
  <si>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</si>
  <si>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</si>
  <si>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</si>
  <si>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</si>
  <si>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</si>
  <si>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</si>
  <si>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</si>
  <si>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</si>
  <si>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</si>
  <si>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</si>
  <si>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</si>
  <si>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</si>
  <si>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</si>
  <si>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</si>
  <si>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</si>
  <si>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</si>
  <si>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</si>
  <si>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</si>
  <si>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</si>
  <si>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</si>
  <si>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</si>
  <si>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</si>
  <si>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</si>
  <si>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</si>
  <si>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</si>
  <si>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</si>
  <si>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</si>
  <si>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</si>
  <si>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</si>
  <si>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</si>
  <si>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</si>
  <si>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</si>
  <si>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</si>
  <si>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</si>
  <si>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</si>
  <si>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</si>
  <si>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</si>
  <si>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</si>
  <si>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</si>
  <si>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</si>
  <si>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</si>
  <si>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</si>
  <si>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</si>
  <si>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</si>
  <si>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</si>
  <si>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</si>
  <si>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</si>
  <si>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</si>
  <si>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</si>
  <si>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</si>
  <si>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</si>
  <si>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</si>
  <si>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</si>
  <si>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</si>
  <si>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</si>
  <si>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</si>
  <si>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</si>
  <si>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</si>
  <si>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</si>
  <si>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</si>
  <si>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</si>
  <si>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</si>
  <si>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</si>
  <si>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</si>
  <si>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</si>
  <si>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</si>
  <si>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</si>
  <si>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</si>
  <si>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</si>
  <si>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</si>
  <si>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</si>
  <si>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</si>
  <si>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</si>
  <si>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</si>
  <si>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</si>
  <si>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</si>
  <si>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</si>
  <si>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</si>
  <si>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</si>
  <si>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</si>
  <si>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</si>
  <si>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</si>
  <si>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</si>
  <si>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</si>
  <si>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</si>
  <si>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</si>
  <si>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</si>
  <si>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</si>
  <si>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</si>
  <si>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</si>
  <si>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</si>
  <si>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</si>
  <si>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</si>
  <si>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</si>
  <si>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</si>
  <si>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</si>
  <si>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</si>
  <si>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</si>
  <si>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</si>
  <si>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</si>
  <si>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</si>
  <si>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</si>
  <si>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</si>
  <si>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</si>
  <si>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</si>
  <si>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</si>
  <si>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</si>
  <si>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</si>
  <si>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</si>
  <si>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</si>
  <si>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</si>
  <si>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</si>
  <si>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</si>
  <si>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</si>
  <si>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</si>
  <si>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</si>
  <si>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</si>
  <si>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</si>
  <si>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</si>
  <si>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</si>
  <si>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</si>
  <si>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</si>
  <si>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</si>
  <si>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</si>
  <si>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</si>
  <si>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</si>
  <si>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</si>
  <si>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</si>
  <si>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</si>
  <si>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</si>
  <si>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</si>
  <si>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</si>
  <si>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</si>
  <si>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</si>
  <si>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</si>
  <si>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</si>
  <si>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</si>
  <si>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</si>
  <si>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</si>
  <si>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</si>
  <si>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</si>
  <si>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</si>
  <si>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</si>
  <si>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</si>
  <si>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</si>
  <si>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</si>
  <si>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</si>
  <si>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</si>
  <si>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</si>
  <si>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</si>
  <si>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</si>
  <si>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</si>
  <si>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</si>
  <si>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</si>
  <si>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</si>
  <si>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</si>
  <si>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</si>
  <si>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</si>
  <si>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</si>
  <si>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</si>
  <si>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</si>
  <si>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</si>
  <si>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</si>
  <si>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</si>
  <si>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</si>
  <si>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</si>
  <si>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</si>
  <si>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</si>
  <si>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</si>
  <si>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</si>
  <si>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</si>
  <si>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</si>
  <si>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</si>
  <si>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</si>
  <si>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</si>
  <si>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</si>
  <si>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</si>
  <si>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</si>
  <si>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</si>
  <si>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</si>
  <si>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</si>
  <si>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</si>
  <si>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</si>
  <si>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</si>
  <si>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</si>
  <si>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</si>
  <si>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</si>
  <si>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</si>
  <si>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</si>
  <si>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</si>
  <si>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</si>
  <si>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</si>
  <si>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</si>
  <si>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</si>
  <si>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</si>
  <si>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</si>
  <si>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</si>
  <si>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</si>
  <si>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</si>
  <si>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</si>
  <si>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</si>
  <si>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</si>
  <si>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</si>
  <si>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</si>
  <si>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</si>
  <si>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</si>
  <si>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</si>
  <si>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</si>
  <si>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</si>
  <si>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</si>
  <si>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</si>
  <si>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</si>
  <si>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</si>
  <si>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</si>
  <si>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</si>
  <si>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</si>
  <si>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</si>
  <si>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</si>
  <si>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</si>
  <si>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</si>
  <si>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</si>
  <si>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</si>
  <si>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</si>
  <si>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</si>
  <si>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</si>
  <si>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</si>
  <si>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</si>
  <si>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</si>
  <si>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</si>
  <si>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</si>
  <si>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</si>
  <si>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</si>
  <si>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</si>
  <si>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</si>
  <si>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</si>
  <si>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</si>
  <si>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</si>
  <si>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</si>
  <si>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</si>
  <si>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</si>
  <si>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</si>
  <si>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</si>
  <si>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</si>
  <si>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</si>
  <si>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</si>
  <si>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</si>
  <si>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</si>
  <si>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</si>
  <si>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</si>
  <si>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</si>
  <si>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</si>
  <si>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</si>
  <si>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</si>
  <si>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</si>
  <si>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</si>
  <si>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</si>
  <si>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</si>
  <si>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</si>
  <si>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</si>
  <si>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</si>
  <si>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</si>
  <si>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</si>
  <si>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</si>
  <si>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</si>
  <si>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</si>
  <si>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</si>
  <si>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</si>
  <si>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</si>
  <si>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</si>
  <si>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</si>
  <si>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</si>
  <si>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</si>
  <si>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</si>
  <si>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</si>
  <si>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</si>
  <si>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</si>
  <si>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</si>
  <si>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</si>
  <si>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</si>
  <si>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</si>
  <si>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</si>
  <si>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</si>
  <si>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</si>
  <si>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</si>
  <si>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</si>
  <si>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</si>
  <si>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</si>
  <si>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</si>
  <si>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</si>
  <si>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</si>
  <si>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</si>
  <si>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</si>
  <si>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</si>
  <si>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</si>
  <si>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</si>
  <si>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</si>
  <si>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</si>
  <si>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</si>
  <si>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</si>
  <si>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</si>
  <si>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</si>
  <si>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</si>
  <si>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</si>
  <si>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</si>
  <si>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</si>
  <si>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</si>
  <si>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</si>
  <si>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</si>
  <si>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</si>
  <si>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</si>
  <si>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</si>
  <si>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</si>
  <si>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</si>
  <si>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</si>
  <si>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</si>
  <si>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</si>
  <si>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</si>
  <si>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</si>
  <si>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</si>
  <si>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</si>
  <si>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</si>
  <si>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</si>
  <si>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</si>
  <si>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</si>
  <si>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</si>
  <si>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</si>
  <si>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</si>
  <si>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</si>
  <si>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</si>
  <si>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</si>
  <si>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</si>
  <si>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</si>
  <si>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</si>
  <si>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</si>
  <si>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</si>
  <si>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</si>
  <si>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</si>
  <si>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</si>
  <si>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</si>
  <si>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</si>
  <si>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</si>
  <si>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</si>
  <si>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</si>
  <si>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</si>
  <si>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</si>
  <si>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</si>
  <si>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</si>
  <si>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</si>
  <si>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</si>
  <si>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</si>
  <si>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</si>
  <si>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</si>
  <si>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</si>
  <si>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</si>
  <si>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</si>
  <si>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</si>
  <si>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</si>
  <si>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</si>
  <si>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</si>
  <si>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</si>
  <si>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</si>
  <si>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</si>
  <si>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</si>
  <si>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</si>
  <si>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</si>
  <si>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</si>
  <si>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</si>
  <si>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</si>
  <si>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</si>
  <si>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</si>
  <si>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</si>
  <si>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</si>
  <si>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</si>
  <si>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</si>
  <si>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</si>
  <si>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</si>
  <si>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</si>
  <si>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</si>
  <si>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</si>
  <si>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</si>
  <si>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</si>
  <si>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</si>
  <si>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</si>
  <si>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</si>
  <si>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</si>
  <si>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</si>
  <si>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</si>
  <si>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</si>
  <si>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</si>
  <si>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</si>
  <si>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</si>
  <si>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</si>
  <si>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</si>
  <si>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</si>
  <si>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</si>
  <si>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</si>
  <si>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</si>
  <si>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</si>
  <si>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</si>
  <si>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</si>
  <si>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</si>
  <si>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</si>
  <si>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</si>
  <si>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</si>
  <si>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</si>
  <si>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</si>
  <si>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</si>
  <si>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</si>
  <si>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</si>
  <si>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</si>
  <si>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</si>
  <si>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</si>
  <si>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</si>
  <si>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</si>
  <si>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</si>
  <si>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</si>
  <si>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</si>
  <si>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</si>
  <si>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</si>
  <si>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</si>
  <si>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</si>
  <si>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</si>
  <si>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</si>
  <si>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</si>
  <si>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</si>
  <si>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</si>
  <si>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</si>
  <si>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</si>
  <si>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</si>
  <si>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</si>
  <si>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</si>
  <si>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</si>
  <si>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</si>
  <si>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</si>
  <si>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</si>
  <si>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</si>
  <si>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</si>
  <si>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</si>
  <si>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</si>
  <si>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</si>
  <si>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</si>
  <si>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</si>
  <si>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</si>
  <si>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</si>
  <si>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</si>
  <si>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</si>
  <si>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</si>
  <si>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</si>
  <si>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</si>
  <si>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</si>
  <si>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</si>
  <si>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</si>
  <si>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</si>
  <si>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</si>
  <si>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</si>
  <si>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</si>
  <si>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</si>
  <si>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</si>
  <si>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</si>
  <si>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</si>
  <si>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</si>
  <si>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</si>
  <si>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</si>
  <si>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</si>
  <si>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</si>
  <si>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</si>
  <si>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</si>
  <si>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</si>
  <si>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</si>
  <si>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</si>
  <si>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</si>
  <si>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</si>
  <si>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</si>
  <si>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</si>
  <si>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</si>
  <si>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</si>
  <si>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</si>
  <si>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</si>
  <si>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</si>
  <si>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</si>
  <si>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</si>
  <si>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</si>
  <si>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</si>
  <si>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</si>
  <si>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</si>
  <si>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</si>
  <si>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</si>
  <si>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</si>
  <si>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</si>
  <si>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</si>
  <si>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</si>
  <si>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</si>
  <si>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</si>
  <si>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</si>
  <si>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</si>
  <si>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</si>
  <si>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</si>
  <si>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</si>
  <si>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</si>
  <si>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</si>
  <si>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</si>
  <si>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</si>
  <si>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</si>
  <si>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</si>
  <si>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</si>
  <si>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</si>
  <si>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</si>
  <si>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</si>
  <si>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</si>
  <si>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</si>
  <si>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</si>
  <si>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</si>
  <si>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</si>
  <si>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</si>
  <si>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</si>
  <si>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</si>
  <si>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</si>
  <si>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</si>
  <si>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</si>
  <si>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</si>
  <si>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</si>
  <si>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</si>
  <si>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</si>
  <si>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</si>
  <si>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</si>
  <si>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</si>
  <si>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</si>
  <si>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</si>
  <si>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</si>
  <si>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</si>
  <si>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</si>
  <si>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</si>
  <si>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</si>
  <si>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</si>
  <si>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</si>
  <si>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</si>
  <si>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</si>
  <si>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</si>
  <si>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</si>
  <si>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</si>
  <si>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</si>
  <si>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</si>
  <si>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</si>
  <si>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</si>
  <si>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</si>
  <si>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</si>
  <si>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</si>
  <si>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</si>
  <si>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</si>
  <si>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</si>
  <si>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</si>
  <si>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</si>
  <si>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</si>
  <si>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</si>
  <si>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</si>
  <si>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</si>
  <si>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</si>
  <si>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</si>
  <si>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</si>
  <si>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</si>
  <si>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</si>
  <si>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</si>
  <si>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</si>
  <si>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</si>
  <si>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</si>
  <si>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</si>
  <si>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</si>
  <si>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</si>
  <si>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</si>
  <si>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</si>
  <si>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</si>
  <si>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</si>
  <si>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</si>
  <si>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</si>
  <si>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</si>
  <si>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</si>
  <si>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</si>
  <si>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</si>
  <si>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</si>
  <si>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</si>
  <si>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</si>
  <si>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</si>
  <si>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</si>
  <si>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</si>
  <si>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</si>
  <si>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</si>
  <si>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</si>
  <si>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</si>
  <si>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</si>
  <si>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</si>
  <si>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</si>
  <si>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</si>
  <si>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</si>
  <si>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</si>
  <si>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</si>
  <si>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</si>
  <si>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</si>
  <si>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</si>
  <si>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</si>
  <si>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</si>
  <si>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</si>
  <si>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</si>
  <si>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</si>
  <si>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</si>
  <si>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</si>
  <si>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</si>
  <si>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</si>
  <si>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</si>
  <si>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</si>
  <si>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</si>
  <si>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</si>
  <si>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</si>
  <si>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</si>
  <si>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</si>
  <si>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</si>
  <si>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</si>
  <si>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</si>
  <si>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</si>
  <si>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</si>
  <si>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</si>
  <si>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</si>
  <si>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</si>
  <si>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</si>
  <si>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</si>
  <si>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</si>
  <si>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</si>
  <si>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</si>
  <si>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</si>
  <si>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</si>
  <si>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</si>
  <si>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</si>
  <si>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</si>
  <si>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</si>
  <si>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</si>
  <si>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</si>
  <si>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</si>
  <si>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</si>
  <si>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</si>
  <si>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</si>
  <si>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</si>
  <si>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</si>
  <si>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</si>
  <si>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</si>
  <si>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</si>
  <si>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</si>
  <si>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</si>
  <si>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</si>
  <si>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</si>
  <si>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</si>
  <si>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</si>
  <si>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</si>
  <si>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</si>
  <si>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</si>
  <si>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</si>
  <si>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</si>
  <si>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</si>
  <si>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</si>
  <si>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</si>
  <si>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</si>
  <si>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</si>
  <si>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</si>
  <si>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</si>
  <si>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</si>
  <si>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</si>
  <si>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</si>
  <si>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</si>
  <si>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</si>
  <si>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</si>
  <si>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</si>
  <si>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</si>
  <si>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</si>
  <si>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</si>
  <si>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</si>
  <si>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</si>
  <si>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</si>
  <si>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</si>
  <si>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</si>
  <si>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</si>
  <si>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</si>
  <si>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</si>
  <si>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</si>
  <si>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</si>
  <si>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</si>
  <si>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</si>
  <si>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</si>
  <si>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</si>
  <si>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</si>
  <si>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</si>
  <si>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</si>
  <si>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</si>
  <si>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</si>
  <si>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</si>
  <si>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</si>
  <si>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</si>
  <si>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</si>
  <si>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</si>
  <si>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</si>
  <si>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</si>
  <si>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</si>
  <si>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</si>
  <si>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</si>
  <si>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</si>
  <si>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</si>
  <si>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</si>
  <si>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</si>
  <si>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</si>
  <si>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</si>
  <si>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</si>
  <si>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</si>
  <si>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</si>
  <si>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</si>
  <si>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</si>
  <si>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</si>
  <si>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</si>
  <si>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</si>
  <si>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</si>
  <si>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</si>
  <si>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</si>
  <si>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</si>
  <si>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</si>
  <si>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</si>
  <si>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</si>
  <si>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</si>
  <si>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</si>
  <si>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</si>
  <si>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</si>
  <si>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</si>
  <si>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</si>
  <si>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</si>
  <si>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</si>
  <si>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</si>
  <si>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</si>
  <si>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</si>
  <si>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</si>
  <si>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</si>
  <si>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</si>
  <si>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</si>
  <si>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</si>
  <si>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</si>
  <si>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</si>
  <si>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</si>
  <si>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</si>
  <si>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</si>
  <si>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</si>
  <si>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</si>
  <si>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</si>
  <si>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</si>
  <si>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</si>
  <si>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</si>
  <si>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</si>
  <si>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</si>
  <si>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</si>
  <si>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</si>
  <si>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</si>
  <si>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</si>
  <si>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</si>
  <si>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</si>
  <si>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</si>
  <si>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</si>
  <si>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</si>
  <si>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</si>
  <si>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</si>
  <si>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</si>
  <si>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</si>
  <si>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</si>
  <si>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</si>
  <si>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</si>
  <si>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</si>
  <si>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</si>
  <si>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</si>
  <si>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</si>
  <si>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</si>
  <si>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</si>
  <si>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</si>
  <si>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</si>
  <si>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</si>
  <si>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</si>
  <si>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</si>
  <si>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</si>
  <si>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</si>
  <si>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</si>
  <si>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</si>
  <si>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</si>
  <si>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</si>
  <si>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</si>
  <si>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</si>
  <si>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</si>
  <si>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</si>
  <si>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</si>
  <si>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</si>
  <si>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</si>
  <si>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</si>
  <si>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</si>
  <si>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</si>
  <si>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</si>
  <si>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</si>
  <si>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</si>
  <si>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</si>
  <si>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</si>
  <si>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</si>
  <si>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</si>
  <si>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</si>
  <si>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</si>
  <si>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</si>
  <si>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</si>
  <si>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</si>
  <si>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</si>
  <si>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</si>
  <si>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</si>
  <si>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</si>
  <si>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</si>
  <si>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</si>
  <si>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</si>
  <si>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</si>
  <si>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</si>
  <si>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</si>
  <si>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</si>
  <si>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</si>
  <si>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</si>
  <si>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</si>
  <si>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</si>
  <si>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</si>
  <si>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</si>
  <si>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</si>
  <si>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</si>
  <si>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</si>
  <si>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</si>
  <si>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</si>
  <si>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</si>
  <si>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</si>
  <si>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</si>
  <si>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</si>
  <si>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</si>
  <si>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</si>
  <si>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</si>
  <si>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</si>
  <si>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</si>
  <si>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</si>
  <si>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</si>
  <si>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</si>
  <si>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</si>
  <si>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</si>
  <si>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</si>
  <si>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</si>
  <si>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</si>
  <si>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</si>
  <si>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</si>
  <si>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</si>
  <si>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</si>
  <si>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</si>
  <si>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</si>
  <si>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</si>
  <si>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</si>
  <si>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</si>
  <si>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</si>
  <si>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</si>
  <si>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</si>
  <si>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</si>
  <si>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</si>
  <si>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</si>
  <si>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</si>
  <si>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</si>
  <si>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</si>
  <si>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</si>
  <si>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</si>
  <si>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</si>
  <si>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</si>
  <si>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</si>
  <si>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</si>
  <si>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</si>
  <si>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</si>
  <si>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</si>
  <si>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</si>
  <si>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</si>
  <si>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</si>
  <si>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</si>
  <si>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</si>
  <si>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</si>
  <si>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</si>
  <si>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</si>
  <si>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</si>
  <si>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</si>
  <si>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</si>
  <si>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</si>
  <si>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</si>
  <si>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</si>
  <si>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</si>
  <si>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</si>
  <si>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</si>
  <si>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</si>
  <si>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</si>
  <si>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</si>
  <si>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</si>
  <si>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</si>
  <si>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</si>
  <si>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</si>
  <si>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</si>
  <si>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</si>
  <si>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</si>
  <si>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</si>
  <si>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</si>
  <si>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</si>
  <si>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</si>
  <si>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</si>
  <si>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</si>
  <si>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</si>
  <si>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</si>
  <si>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</si>
  <si>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</si>
  <si>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</si>
  <si>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</si>
  <si>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</si>
  <si>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</si>
  <si>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</si>
  <si>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</si>
  <si>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</si>
  <si>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</si>
  <si>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</si>
  <si>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</si>
  <si>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</si>
  <si>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</si>
  <si>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</si>
  <si>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</si>
  <si>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</si>
  <si>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</si>
  <si>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</si>
  <si>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</si>
  <si>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</si>
  <si>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</si>
  <si>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</si>
  <si>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</si>
  <si>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</si>
  <si>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</si>
  <si>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</si>
  <si>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</si>
  <si>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</si>
  <si>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</si>
  <si>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</si>
  <si>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</si>
  <si>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</si>
  <si>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</si>
  <si>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</si>
  <si>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</si>
  <si>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</si>
  <si>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</si>
  <si>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</si>
  <si>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</si>
  <si>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</si>
  <si>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</si>
  <si>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</si>
  <si>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</si>
  <si>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</si>
  <si>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</si>
  <si>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</si>
  <si>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</si>
  <si>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</si>
  <si>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</si>
  <si>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</si>
  <si>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</si>
  <si>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</si>
  <si>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</si>
  <si>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</si>
  <si>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</si>
  <si>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</si>
  <si>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</si>
  <si>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</si>
  <si>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</si>
  <si>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</si>
  <si>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</si>
  <si>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</si>
  <si>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</si>
  <si>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</si>
  <si>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</si>
  <si>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</si>
  <si>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</si>
  <si>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</si>
  <si>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</si>
  <si>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</si>
  <si>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</si>
  <si>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</si>
  <si>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</si>
  <si>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</si>
  <si>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</si>
  <si>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</si>
  <si>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</si>
  <si>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</si>
  <si>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</si>
  <si>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</si>
  <si>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</si>
  <si>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</si>
  <si>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</si>
  <si>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</si>
  <si>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</si>
  <si>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</si>
  <si>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</si>
  <si>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</si>
  <si>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</si>
  <si>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</si>
  <si>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</si>
  <si>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</si>
  <si>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</si>
  <si>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</si>
  <si>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</si>
  <si>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</si>
  <si>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</si>
  <si>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</si>
  <si>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</si>
  <si>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</si>
  <si>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</si>
  <si>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</si>
  <si>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</si>
  <si>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</si>
  <si>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</si>
  <si>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</si>
  <si>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</si>
  <si>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</si>
  <si>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</si>
  <si>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</si>
  <si>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</si>
  <si>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</si>
  <si>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</si>
  <si>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</si>
  <si>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</si>
  <si>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</si>
  <si>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</si>
  <si>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</si>
  <si>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</si>
  <si>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</si>
  <si>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</si>
  <si>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</si>
  <si>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</si>
  <si>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</si>
  <si>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</si>
  <si>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</si>
  <si>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</si>
  <si>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</si>
  <si>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</si>
  <si>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</si>
  <si>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</si>
  <si>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</si>
  <si>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</si>
  <si>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</si>
  <si>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</si>
  <si>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</si>
  <si>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</si>
  <si>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</si>
  <si>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</si>
  <si>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</si>
  <si>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</si>
  <si>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</si>
  <si>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</si>
  <si>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</si>
  <si>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</si>
  <si>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</si>
  <si>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</si>
  <si>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</si>
  <si>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</si>
  <si>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</si>
  <si>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</si>
  <si>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</si>
  <si>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</si>
  <si>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</si>
  <si>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</si>
  <si>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</si>
  <si>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</si>
  <si>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</si>
  <si>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</si>
  <si>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</si>
  <si>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</si>
  <si>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</si>
  <si>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</si>
  <si>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</si>
  <si>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</si>
  <si>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</si>
  <si>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</si>
  <si>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</si>
  <si>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</si>
  <si>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</si>
  <si>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</si>
  <si>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</si>
  <si>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</si>
  <si>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</si>
  <si>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</si>
  <si>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</si>
  <si>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</si>
  <si>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</si>
  <si>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</si>
  <si>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</si>
  <si>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</si>
  <si>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</si>
  <si>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</si>
  <si>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</si>
  <si>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</si>
  <si>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</si>
  <si>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</si>
  <si>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</si>
  <si>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</si>
  <si>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</si>
  <si>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</si>
  <si>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</si>
  <si>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</si>
  <si>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</si>
  <si>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</si>
  <si>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</si>
  <si>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</si>
  <si>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</si>
  <si>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</si>
  <si>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</si>
  <si>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</si>
  <si>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</si>
  <si>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</si>
  <si>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</si>
  <si>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</si>
  <si>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</si>
  <si>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</si>
  <si>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</si>
  <si>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</si>
  <si>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</si>
  <si>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</si>
  <si>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</si>
  <si>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</si>
  <si>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</si>
  <si>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</si>
  <si>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</si>
  <si>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</si>
  <si>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</si>
  <si>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</si>
  <si>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</si>
  <si>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</si>
  <si>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</si>
  <si>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</si>
  <si>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</si>
  <si>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</si>
  <si>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</si>
  <si>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</si>
  <si>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</si>
  <si>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</si>
  <si>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</si>
  <si>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</si>
  <si>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</si>
  <si>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</si>
  <si>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</si>
  <si>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</si>
  <si>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</si>
  <si>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</si>
  <si>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</si>
  <si>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</si>
  <si>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</si>
  <si>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</si>
  <si>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</si>
  <si>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</si>
  <si>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</si>
  <si>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</si>
  <si>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</si>
  <si>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</si>
  <si>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</si>
  <si>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</si>
  <si>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</si>
  <si>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</si>
  <si>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</si>
  <si>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</si>
  <si>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</si>
  <si>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</si>
  <si>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</si>
  <si>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</si>
  <si>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</si>
  <si>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</si>
  <si>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</si>
  <si>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</si>
  <si>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</si>
  <si>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</si>
  <si>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</si>
  <si>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</si>
  <si>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</si>
  <si>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</si>
  <si>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</si>
  <si>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</si>
  <si>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</si>
  <si>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</si>
  <si>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</si>
  <si>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</si>
  <si>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</si>
  <si>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</si>
  <si>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</si>
  <si>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</si>
  <si>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</si>
  <si>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</si>
  <si>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</si>
  <si>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</si>
  <si>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</si>
  <si>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</si>
  <si>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</si>
  <si>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</si>
  <si>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</si>
  <si>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</si>
  <si>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</si>
  <si>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</si>
  <si>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</si>
  <si>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</si>
  <si>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</si>
  <si>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</si>
  <si>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</si>
  <si>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</si>
  <si>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</si>
  <si>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</si>
  <si>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</si>
  <si>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</si>
  <si>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</si>
  <si>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</si>
  <si>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</si>
  <si>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</si>
  <si>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</si>
  <si>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</si>
  <si>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</si>
  <si>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</si>
  <si>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</si>
  <si>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</si>
  <si>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</si>
  <si>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</si>
  <si>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</si>
  <si>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</si>
  <si>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</si>
  <si>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</si>
  <si>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</si>
  <si>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</si>
  <si>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</si>
  <si>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</si>
  <si>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</si>
  <si>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</si>
  <si>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</si>
  <si>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</si>
  <si>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</si>
  <si>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</si>
  <si>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</si>
  <si>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</si>
  <si>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</si>
  <si>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</si>
  <si>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</si>
  <si>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</si>
  <si>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</si>
  <si>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</si>
  <si>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</si>
  <si>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</si>
  <si>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</si>
  <si>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</si>
  <si>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</si>
  <si>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</si>
  <si>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</si>
  <si>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</si>
  <si>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</si>
  <si>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</si>
  <si>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</si>
  <si>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</si>
  <si>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</si>
  <si>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</si>
  <si>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</si>
  <si>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</si>
  <si>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</si>
  <si>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</si>
  <si>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</si>
  <si>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</si>
  <si>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</si>
  <si>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</si>
  <si>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</si>
  <si>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</si>
  <si>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</si>
  <si>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</si>
  <si>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</si>
  <si>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</si>
  <si>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</si>
  <si>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</si>
  <si>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</si>
  <si>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</si>
  <si>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</si>
  <si>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</si>
  <si>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</si>
  <si>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</si>
  <si>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</si>
  <si>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</si>
  <si>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</si>
  <si>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</si>
  <si>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</si>
  <si>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</si>
  <si>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</si>
  <si>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</si>
  <si>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</si>
  <si>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</si>
  <si>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</si>
  <si>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</si>
  <si>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</si>
  <si>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</si>
  <si>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</si>
  <si>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</si>
  <si>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</si>
  <si>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</si>
  <si>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</si>
  <si>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</si>
  <si>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</si>
  <si>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</si>
  <si>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</si>
  <si>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</si>
  <si>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</si>
  <si>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</si>
  <si>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</si>
  <si>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</si>
  <si>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</si>
  <si>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</si>
  <si>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</si>
  <si>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</si>
  <si>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</si>
  <si>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</si>
  <si>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</si>
  <si>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</si>
  <si>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</si>
  <si>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</si>
  <si>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</si>
  <si>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</si>
  <si>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</si>
  <si>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</si>
  <si>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</si>
  <si>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</si>
  <si>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</si>
  <si>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</si>
  <si>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</si>
  <si>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</si>
  <si>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</si>
  <si>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</si>
  <si>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</si>
  <si>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</si>
  <si>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</si>
  <si>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</si>
  <si>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</si>
  <si>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</si>
  <si>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</si>
  <si>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</si>
  <si>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</si>
  <si>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</si>
  <si>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</si>
  <si>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</si>
  <si>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</si>
  <si>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</si>
  <si>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</si>
  <si>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</si>
  <si>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</si>
  <si>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</si>
  <si>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</si>
  <si>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</si>
  <si>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</si>
  <si>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</si>
  <si>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</si>
  <si>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</si>
  <si>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</si>
  <si>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</si>
  <si>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</si>
  <si>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</si>
  <si>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</si>
  <si>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</si>
  <si>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</si>
  <si>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</si>
  <si>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</si>
  <si>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</si>
  <si>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</si>
  <si>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</si>
  <si>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</si>
  <si>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</si>
  <si>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</si>
  <si>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</si>
  <si>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</si>
  <si>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</si>
  <si>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</si>
  <si>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</si>
  <si>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</si>
  <si>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</si>
  <si>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</si>
  <si>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</si>
  <si>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</si>
  <si>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</si>
  <si>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</si>
  <si>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</si>
  <si>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</si>
  <si>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</si>
  <si>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</si>
  <si>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</si>
  <si>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</si>
  <si>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</si>
  <si>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</si>
  <si>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</si>
  <si>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</si>
  <si>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</si>
  <si>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</si>
  <si>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</si>
  <si>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</si>
  <si>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</si>
  <si>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</si>
  <si>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</si>
  <si>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</si>
  <si>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</si>
  <si>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</si>
  <si>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</si>
  <si>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</si>
  <si>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</si>
  <si>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</si>
  <si>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</si>
  <si>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</si>
  <si>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</si>
  <si>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</si>
  <si>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</si>
  <si>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</si>
  <si>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</si>
  <si>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</si>
  <si>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</si>
  <si>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</si>
  <si>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</si>
  <si>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</si>
  <si>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</si>
  <si>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</si>
  <si>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</si>
  <si>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</si>
  <si>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</si>
  <si>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</si>
  <si>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</si>
  <si>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</si>
  <si>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</si>
  <si>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</si>
  <si>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</si>
  <si>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</si>
  <si>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</si>
  <si>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</si>
  <si>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</si>
  <si>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</si>
  <si>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</si>
  <si>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</si>
  <si>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</si>
  <si>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</si>
  <si>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</si>
  <si>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</si>
  <si>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</si>
  <si>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</si>
  <si>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</si>
  <si>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</si>
  <si>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</si>
  <si>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</si>
  <si>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</si>
  <si>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</si>
  <si>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</si>
  <si>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</si>
  <si>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</si>
  <si>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</si>
  <si>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</si>
  <si>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</si>
  <si>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</si>
  <si>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</si>
  <si>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</si>
  <si>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</si>
  <si>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</si>
  <si>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</si>
  <si>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</si>
  <si>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</si>
  <si>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</si>
  <si>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</si>
  <si>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</si>
  <si>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</si>
  <si>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</si>
  <si>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</si>
  <si>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</si>
  <si>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</si>
  <si>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</si>
  <si>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</si>
  <si>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</si>
  <si>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</si>
  <si>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</si>
  <si>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</si>
  <si>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</si>
  <si>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</si>
  <si>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</si>
  <si>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</si>
  <si>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</si>
  <si>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</si>
  <si>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</si>
  <si>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</si>
  <si>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</si>
  <si>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</si>
  <si>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</si>
  <si>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</si>
  <si>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</si>
  <si>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</si>
  <si>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</si>
  <si>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</si>
  <si>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</si>
  <si>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</si>
  <si>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</si>
  <si>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</si>
  <si>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</si>
  <si>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</si>
  <si>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</si>
  <si>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</si>
  <si>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</si>
  <si>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</si>
  <si>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</si>
  <si>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</si>
  <si>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</si>
  <si>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</si>
  <si>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</si>
  <si>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</si>
  <si>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</si>
  <si>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</si>
  <si>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</si>
  <si>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</si>
  <si>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</si>
  <si>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</si>
  <si>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</si>
  <si>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</si>
  <si>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</si>
  <si>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</si>
  <si>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</si>
  <si>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</si>
  <si>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</si>
  <si>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</si>
  <si>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</si>
  <si>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</si>
  <si>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</si>
  <si>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</si>
  <si>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</si>
  <si>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</si>
  <si>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</si>
  <si>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</si>
  <si>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</si>
  <si>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</si>
  <si>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</si>
  <si>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</si>
  <si>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</si>
  <si>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</si>
  <si>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</si>
  <si>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</si>
  <si>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</si>
  <si>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</si>
  <si>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</si>
  <si>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</si>
  <si>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</si>
  <si>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</si>
  <si>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</si>
  <si>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</si>
  <si>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</si>
  <si>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</si>
  <si>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</si>
  <si>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</si>
  <si>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</si>
  <si>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</si>
  <si>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</si>
  <si>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</si>
  <si>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</si>
  <si>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</si>
  <si>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</si>
  <si>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</si>
  <si>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</si>
  <si>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</si>
  <si>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</si>
  <si>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</si>
  <si>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</si>
  <si>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</si>
  <si>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</si>
  <si>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</si>
  <si>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</si>
  <si>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</si>
  <si>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</si>
  <si>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</si>
  <si>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</si>
  <si>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</si>
  <si>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</si>
  <si>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</si>
  <si>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</si>
  <si>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</si>
  <si>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</si>
  <si>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</si>
  <si>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</si>
  <si>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</si>
  <si>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</si>
  <si>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</si>
  <si>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</si>
  <si>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</si>
  <si>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</si>
  <si>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</si>
  <si>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</si>
  <si>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</si>
  <si>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</si>
  <si>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</si>
  <si>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</si>
  <si>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</si>
  <si>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</si>
  <si>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</si>
  <si>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</si>
  <si>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</si>
  <si>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</si>
  <si>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</si>
  <si>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</si>
  <si>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</si>
  <si>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</si>
  <si>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</si>
  <si>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</si>
  <si>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</si>
  <si>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</si>
  <si>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</si>
  <si>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</si>
  <si>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</si>
  <si>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</si>
  <si>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</si>
  <si>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</si>
  <si>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</si>
  <si>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</si>
  <si>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</si>
  <si>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</si>
  <si>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</si>
  <si>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</si>
  <si>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</si>
  <si>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</si>
  <si>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</si>
  <si>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</si>
  <si>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</si>
  <si>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</si>
  <si>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</si>
  <si>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</si>
  <si>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</si>
  <si>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</si>
  <si>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</si>
  <si>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</si>
  <si>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</si>
  <si>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</si>
  <si>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</si>
  <si>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</si>
  <si>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</si>
  <si>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</si>
  <si>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</si>
  <si>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</si>
  <si>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</si>
  <si>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</si>
  <si>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</si>
  <si>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</si>
  <si>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</si>
  <si>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</si>
  <si>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</si>
  <si>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</si>
  <si>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</si>
  <si>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</si>
  <si>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</si>
  <si>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</si>
  <si>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</si>
  <si>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</si>
  <si>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</si>
  <si>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</si>
  <si>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</si>
  <si>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</si>
  <si>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</si>
  <si>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</si>
  <si>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</si>
  <si>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</si>
  <si>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</si>
  <si>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</si>
  <si>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</si>
  <si>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</si>
  <si>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</si>
  <si>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</si>
  <si>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</si>
  <si>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</si>
  <si>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</si>
  <si>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</si>
  <si>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</si>
  <si>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</si>
  <si>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</si>
  <si>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</si>
  <si>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</si>
  <si>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</si>
  <si>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</si>
  <si>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</si>
  <si>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</si>
  <si>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</si>
  <si>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</si>
  <si>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</si>
  <si>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</si>
  <si>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</si>
  <si>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</si>
  <si>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</si>
  <si>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</si>
  <si>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</si>
  <si>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</si>
  <si>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</si>
  <si>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</si>
  <si>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</si>
  <si>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</si>
  <si>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</si>
  <si>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</si>
  <si>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</si>
  <si>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</si>
  <si>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</si>
  <si>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</si>
  <si>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</si>
  <si>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</si>
  <si>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</si>
  <si>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</si>
  <si>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</si>
  <si>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</si>
  <si>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</si>
  <si>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</si>
  <si>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</si>
  <si>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</si>
  <si>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</si>
  <si>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</si>
  <si>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</si>
  <si>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</si>
  <si>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</si>
  <si>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</si>
  <si>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</si>
  <si>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</si>
  <si>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</si>
  <si>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</si>
  <si>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</si>
  <si>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</si>
  <si>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</si>
  <si>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</si>
  <si>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</si>
  <si>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</si>
  <si>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</si>
  <si>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</si>
  <si>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</si>
  <si>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</si>
  <si>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</si>
  <si>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</si>
  <si>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</si>
  <si>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</si>
  <si>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</si>
  <si>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</si>
  <si>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</si>
  <si>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</si>
  <si>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</si>
  <si>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</si>
  <si>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</si>
  <si>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</si>
  <si>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</si>
  <si>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</si>
  <si>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</si>
  <si>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</si>
  <si>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</si>
  <si>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</si>
  <si>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</si>
  <si>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</si>
  <si>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</si>
  <si>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</si>
  <si>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</si>
  <si>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</si>
  <si>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</si>
  <si>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</si>
  <si>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</si>
  <si>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</si>
  <si>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</si>
  <si>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</si>
  <si>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</si>
  <si>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</si>
  <si>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</si>
  <si>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</si>
  <si>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</si>
  <si>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</si>
  <si>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</si>
  <si>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</si>
  <si>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</si>
  <si>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</si>
  <si>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</si>
  <si>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</si>
  <si>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</si>
  <si>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</si>
  <si>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</si>
  <si>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</si>
  <si>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</si>
  <si>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</si>
  <si>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</si>
  <si>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</si>
  <si>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</si>
  <si>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</si>
  <si>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</si>
  <si>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</si>
  <si>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</si>
  <si>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</si>
  <si>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</si>
  <si>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</si>
  <si>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</si>
  <si>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</si>
  <si>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</si>
  <si>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</si>
  <si>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</si>
  <si>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</si>
  <si>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</si>
  <si>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</si>
  <si>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</si>
  <si>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</si>
  <si>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</si>
  <si>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</si>
  <si>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</si>
  <si>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</si>
  <si>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</si>
  <si>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</si>
  <si>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</si>
  <si>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</si>
  <si>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</si>
  <si>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</si>
  <si>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</si>
  <si>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</si>
  <si>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</si>
  <si>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</si>
  <si>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</si>
  <si>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</si>
  <si>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</si>
  <si>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</si>
  <si>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</si>
  <si>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</si>
  <si>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</si>
  <si>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</si>
  <si>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</si>
  <si>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</si>
  <si>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</si>
  <si>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</si>
  <si>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</si>
  <si>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</si>
  <si>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</si>
  <si>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</si>
  <si>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</si>
  <si>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</si>
  <si>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</si>
  <si>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</si>
  <si>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</si>
  <si>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</si>
  <si>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</si>
  <si>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</si>
  <si>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</si>
  <si>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</si>
  <si>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</si>
  <si>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</si>
  <si>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</si>
  <si>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</si>
  <si>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</si>
  <si>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</si>
  <si>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</si>
  <si>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</si>
  <si>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</si>
  <si>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</si>
  <si>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</si>
  <si>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</si>
  <si>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</si>
  <si>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</si>
  <si>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</si>
  <si>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</si>
  <si>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</si>
  <si>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</si>
  <si>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</si>
  <si>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</si>
  <si>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</si>
  <si>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</si>
  <si>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</si>
  <si>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</si>
  <si>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</si>
  <si>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</si>
  <si>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</si>
  <si>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</si>
  <si>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</si>
  <si>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</si>
  <si>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</si>
  <si>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</si>
  <si>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</si>
  <si>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</si>
  <si>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</si>
  <si>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</si>
  <si>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</si>
  <si>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</si>
  <si>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</si>
  <si>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</si>
  <si>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</si>
  <si>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</si>
  <si>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</si>
  <si>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</si>
  <si>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</si>
  <si>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</si>
  <si>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</si>
  <si>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</si>
  <si>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</si>
  <si>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</si>
  <si>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</si>
  <si>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</si>
  <si>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</si>
  <si>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</si>
  <si>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</si>
  <si>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</si>
  <si>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</si>
  <si>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</si>
  <si>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</si>
  <si>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</si>
  <si>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</si>
  <si>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</si>
  <si>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</si>
  <si>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</si>
  <si>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</si>
  <si>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</si>
  <si>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</si>
  <si>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</si>
  <si>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</si>
  <si>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</si>
  <si>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</si>
  <si>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</si>
  <si>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</si>
  <si>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</si>
  <si>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</si>
  <si>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</si>
  <si>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</si>
  <si>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</si>
  <si>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150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</si>
  <si>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</si>
  <si>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</si>
  <si>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</si>
  <si>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</si>
  <si>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</si>
  <si>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</si>
  <si>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</si>
  <si>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</si>
  <si>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</si>
  <si>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</si>
  <si>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</si>
  <si>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</si>
  <si>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</si>
  <si>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</si>
  <si>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</si>
  <si>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</si>
  <si>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</si>
  <si>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</si>
  <si>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</si>
  <si>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</si>
  <si>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</si>
  <si>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</si>
  <si>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</si>
  <si>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</si>
  <si>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</si>
  <si>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</si>
  <si>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</si>
  <si>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</si>
  <si>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</si>
  <si>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</si>
  <si>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</si>
  <si>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</si>
  <si>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</si>
  <si>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</si>
  <si>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</si>
  <si>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</si>
  <si>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</si>
  <si>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</si>
  <si>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</si>
  <si>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</si>
  <si>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</si>
  <si>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</si>
  <si>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</si>
  <si>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</si>
  <si>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</si>
  <si>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</si>
  <si>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</si>
  <si>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</si>
  <si>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</si>
  <si>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</si>
  <si>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</si>
  <si>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</si>
  <si>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</si>
  <si>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</si>
  <si>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</si>
  <si>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</si>
  <si>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</si>
  <si>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</si>
  <si>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</si>
  <si>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</si>
  <si>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</si>
  <si>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</si>
  <si>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</si>
  <si>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</si>
  <si>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</si>
  <si>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</si>
  <si>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</si>
  <si>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</si>
  <si>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</si>
  <si>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</si>
  <si>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</si>
  <si>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</si>
  <si>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</si>
  <si>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</si>
  <si>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</si>
  <si>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</si>
  <si>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</si>
  <si>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</si>
  <si>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</si>
  <si>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</si>
  <si>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</si>
  <si>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</si>
  <si>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</si>
  <si>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</si>
  <si>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</si>
  <si>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</si>
  <si>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</si>
  <si>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</si>
  <si>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PCM-20251129-00000053</t>
  </si>
  <si>
    <t xml:space="preserve">site has access night issue located at USF area and team will check morning   </t>
  </si>
  <si>
    <t>PCM-20251129-00000084</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</si>
  <si>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</si>
  <si>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</si>
  <si>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</si>
  <si>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</si>
  <si>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</si>
  <si>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</si>
  <si>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</si>
  <si>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</si>
  <si>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</si>
  <si>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</si>
  <si>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</si>
  <si>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</si>
  <si>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</si>
  <si>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PCM-20251129-00000080</t>
  </si>
  <si>
    <t>Minor</t>
  </si>
  <si>
    <t>Cell down at 4G and 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</si>
</sst>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6" totalsRowShown="0" headerRowDxfId="13" tableBorderDxfId="12">
  <autoFilter ref="A1:L4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327.15392685185361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3.2787037052912638E-3</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45990.10235277778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45990.10235277778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45990.10235277778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45990.10235277778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45990.10235277778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45990.10235277778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45990.10235277778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45990.10235277778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45990.10235277778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45990.10235277778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45990.10235277778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45990.10235277778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45990.10235277778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45990.10235277778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45990.10235277778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45990.10235277778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45990.10235277778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45990.10235277778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45990.10235277778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45990.10235277778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45990.10235277778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45990.10235277778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45990.10235277778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45990.10235277778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45990.10235277778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45990.10235277778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45990.10235277778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45990.10235277778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45990.10235277778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45990.10235277778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45990.10235277778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45990.10235277778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45990.10235277778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45990.10235277778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45990.10235277778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346895B7-9DE5-47F4-926D-C7954645749A}"/>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165.10251481481828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5.7149337962982827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45990.10235277778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45990.10235277778</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45990.10235277778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45990.10235277778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45990.10235277778</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45990.10235277778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45990.10235277778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45990.10235277778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45990.10235277778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45990.10235277778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45990.10235277778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45990.10235277778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45990.10235277778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45990.10235277778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45990.10235277778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45990.10235277778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45990.10235277778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45990.10235277778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45990.10235277778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45990.10235277778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45990.10235277778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45990.10235277778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45990.10235277778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45990.10235277778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45990.10235277778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45990.10235277778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45990.10235277778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45990.10235277778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45990.10235277778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45990.10235277778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45990.10235277778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45990.10235277778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45990.10235277778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45990.10235277778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45990.10235277778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45990.10235277778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45990.10235277778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45990.10235277778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45990.10235277778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45990.10235277778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45990.10235277778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45990.10235277778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45990.10235277778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45990.10235277778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45990.10235277778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45990.10235277778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45990.10235277778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45990.10235277778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45990.10235277778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45990.10235277778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45990.10235277778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45990.10235277778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45990.10235277778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45990.10235277778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45990.10235277778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45990.10235277778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45990.10235277778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45990.10235277778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45990.10235277778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45990.10235277778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45990.10235277778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45990.10235277778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45990.10235277778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45990.10235277778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45990.10235277778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45990.10235277778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45990.10235277778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45990.10235277778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45990.10235277778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45990.10235277778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45990.10235277778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45990.10235277778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45990.10235277778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45990.10235277778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45990.10235277778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45990.10235277778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45990.10235277778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45990.10235277778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45990.10235277778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45990.10235277778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45990.10235277778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45990.10235277778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45990.10235277778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45990.10235277778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45990.10235277778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45990.10235277778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45990.10235277778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45990.10235277778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45990.10235277778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45990.10235277778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45990.10235277778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45990.10235277778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45990.10235277778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45990.10235277778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45990.10235277778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45990.10235277778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45990.10235277778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45990.10235277778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45990.10235277778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45990.10235277778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45990.10235277778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45990.10235277778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45990.10235277778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45990.10235277778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45990.10235277778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45990.10235277778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45990.10235277778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45990.10235277778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45990.10235277778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45990.10235277778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45990.10235277778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45990.10235277778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45990.10235277778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45990.10235277778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45990.10235277778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45990.10235277778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45990.10235277778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45990.10235277778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45990.10235277778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45990.10235277778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45990.10235277778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45990.10235277778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45990.10235277778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45990.10235277778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45990.10235277778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45990.10235277778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45990.10235277778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45990.10235277778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45990.10235277778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45990.10235277778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45990.10235277778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45990.10235277778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45990.10235277778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45990.10235277778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45990.10235277778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45990.10235277778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45990.10235277778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45990.10235277778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45990.10235277778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45990.10235277778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45990.10235277778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45990.10235277778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45990.10235277778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45990.10235277778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45990.10235277778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45990.10235277778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45990.10235277778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45990.10235277778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45990.10235277778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45990.10235277778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45990.10235277778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45990.10235277778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45990.10235277778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45990.10235277778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45990.10235277778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45990.10235277778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45990.10235277778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45990.10235277778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45990.10235277778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45990.10235277778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45990.10235277778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45990.10235277778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45990.10235277778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45990.10235277778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45990.10235277778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45990.10235277778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45990.10235277778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45990.10235277778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45990.10235277778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45990.10235277778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45990.10235277778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45990.10235277778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45990.10235277778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45990.10235277778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45990.10235277778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45990.10235277778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45990.10235277778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45990.10235277778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45990.10235277778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45990.10235277778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45990.10235277778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45990.10235277778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45990.10235277778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45990.10235277778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45990.10235277778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45990.10235277778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45990.10235277778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45990.10235277778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45990.10235277778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45990.10235277778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45990.10235277778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45990.10235277778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45990.10235277778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45990.10235277778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45990.10235277778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45990.10235277778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45990.10235277778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45990.10235277778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45990.10235277778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45990.10235277778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45990.10235277778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45990.10235277778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45990.10235277778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45990.10235277778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45990.10235277778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45990.10235277778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45990.10235277778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45990.10235277778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45990.10235277778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45990.10235277778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45990.10235277778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45990.10235277778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45990.10235277778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45990.10235277778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45990.10235277778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45990.10235277778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45990.10235277778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45990.10235277778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45990.10235277778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45990.10235277778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45990.10235277778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45990.10235277778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45990.10235277778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45990.10235277778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45990.10235277778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45990.10235277778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45990.10235277778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45990.10235277778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45990.10235277778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45990.10235277778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45990.10235277778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45990.10235277778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45990.10235277778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45990.10235277778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45990.10235277778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45990.10235277778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45990.10235277778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45990.10235277778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45990.10235277778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45990.10235277778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45990.10235277778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45990.10235277778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45990.10235277778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45990.10235277778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45990.10235277778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45990.10235277778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45990.10235277778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45990.10235277778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45990.10235277778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45990.10235277778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45990.10235277778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45990.10235277778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45990.10235277778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45990.10235277778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45990.10235277778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45990.10235277778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45990.10235277778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45990.10235277778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45990.10235277778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45990.10235277778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45990.10235277778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45990.10235277778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45990.10235277778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45990.10235277778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45990.10235277778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45990.10235277778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45990.10235277778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45990.10235277778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45990.10235277778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45990.10235277778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45990.10235277778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45990.10235277778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45990.10235277778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45990.10235277778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45990.10235277778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45990.10235277778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45990.10235277778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45990.10235277778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45990.10235277778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45990.10235277778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45990.10235277778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45990.10235277778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45990.10235277778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45990.10235277778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45990.10235277778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45990.10235277778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45990.10235277778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45990.10235277778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45990.10235277778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45990.10235277778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45990.10235277778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45990.10235277778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45990.10235277778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45990.10235277778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45990.10235277778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45990.10235277778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45990.10235277778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45990.10235277778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45990.10235277778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45990.10235277778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45990.10235277778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45990.10235277778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45990.10235277778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45990.10235277778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45990.10235277778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45990.10235277778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45990.10235277778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45990.10235277778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45990.10235277778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45990.10235277778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45990.10235277778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45990.10235277778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45990.10235277778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45990.10235277778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45990.10235277778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45990.10235277778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45990.10235277778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45990.10235277778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45990.10235277778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45990.10235277778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45990.10235277778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45990.10235277778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45990.10235277778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45990.10235277778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45990.10235277778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45990.10235277778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45990.10235277778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45990.10235277778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45990.10235277778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45990.10235277778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45990.10235277778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45990.10235277778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45990.10235277778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45990.10235277778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45990.10235277778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45990.10235277778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45990.10235277778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45990.10235277778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45990.10235277778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45990.10235277778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45990.10235277778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45990.10235277778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45990.10235277778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45990.10235277778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45990.10235277778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45990.10235277778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45990.10235277778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45990.10235277778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45990.10235277778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45990.10235277778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45990.10235277778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45990.10235277778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45990.10235277778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45990.10235277778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45990.10235277778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45990.10235277778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45990.10235277778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45990.10235277778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45990.10235277778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45990.10235277778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45990.10235277778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45990.10235277778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45990.10235277778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45990.10235277778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45990.10235277778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45990.10235277778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45990.10235277778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45990.10235277778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45990.10235277778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45990.10235277778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45990.10235277778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45990.10235277778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45990.10235277778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45990.10235277778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45990.10235277778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45990.10235277778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45990.10235277778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45990.10235277778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45990.10235277778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45990.10235277778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45990.10235277778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45990.10235277778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45990.10235277778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45990.10235277778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45990.10235277778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45990.10235277778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45990.10235277778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45990.10235277778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45990.10235277778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45990.10235277778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45990.10235277778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45990.10235277778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45990.10235277778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45990.10235277778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45990.10235277778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45990.10235277778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45990.10235277778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45990.10235277778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45990.10235277778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45990.10235277778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45990.10235277778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45990.10235277778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45990.10235277778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45990.10235277778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45990.10235277778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45990.10235277778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45990.10235277778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45990.10235277778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45990.10235277778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45990.10235277778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45990.10235277778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45990.10235277778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45990.10235277778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45990.10235277778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45990.10235277778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45990.10235277778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45990.10235277778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45990.10235277778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45990.10235277778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45990.10235277778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45990.10235277778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45990.10235277778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45990.10235277778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45990.10235277778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45990.10235277778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45990.10235277778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45990.10235277778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45990.10235277778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45990.10235277778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45990.10235277778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45990.10235277778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45990.10235277778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45990.10235277778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45990.10235277778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45990.10235277778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45990.10235277778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45990.10235277778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45990.10235277778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45990.10235277778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45990.10235277778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45990.10235277778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45990.10235277778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45990.10235277778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45990.10235277778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45990.10235277778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45990.10235277778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45990.10235277778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45990.10235277778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45990.10235277778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45990.10235277778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45990.10235277778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45990.10235277778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45990.10235277778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45990.10235277778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45990.10235277778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45990.10235277778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45990.10235277778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45990.10235277778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45990.10235277778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45990.10235277778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45990.10235277778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45990.10235277778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45990.10235277778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45990.10235277778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45990.10235277778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45990.10235277778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45990.10235277778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45990.10235277778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45990.10235277778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45990.10235277778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45990.10235277778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45990.10235277778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45990.10235277778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45990.10235277778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45990.10235277778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45990.10235277778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45990.10235277778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45990.10235277778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45990.10235277778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45990.10235277778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45990.10235277778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45990.10235277778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45990.10235277778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45990.10235277778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45990.10235277778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45990.10235277778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45990.10235277778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45990.10235277778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45990.10235277778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45990.10235277778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45990.10235277778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45990.10235277778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45990.10235277778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45990.10235277778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45990.10235277778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45990.10235277778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45990.10235277778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45990.10235277778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45990.10235277778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45990.10235277778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45990.10235277778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45990.10235277778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45990.10235277778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45990.10235277778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45990.10235277778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45990.10235277778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45990.10235277778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45990.10235277778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45990.10235277778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45990.10235277778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45990.10235277778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45990.10235277778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45990.10235277778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45990.10235277778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45990.10235277778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45990.10235277778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45990.10235277778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45990.10235277778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45990.10235277778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45990.10235277778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45990.10235277778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45990.10235277778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45990.10235277778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45990.10235277778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45990.10235277778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45990.10235277778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45990.10235277778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45990.10235277778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45990.10235277778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45990.10235277778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45990.10235277778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45990.10235277778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45990.10235277778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45990.10235277778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45990.10235277778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45990.10235277778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45990.10235277778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45990.10235277778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45990.10235277778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45990.10235277778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45990.10235277778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45990.10235277778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45990.10235277778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45990.10235277778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45990.10235277778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45990.10235277778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45990.10235277778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45990.10235277778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45990.10235277778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45990.10235277778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45990.10235277778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45990.10235277778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45990.10235277778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45990.10235277778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45990.10235277778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45990.10235277778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45990.10235277778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45990.10235277778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45990.10235277778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45990.10235277778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45990.10235277778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45990.10235277778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45990.10235277778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45990.10235277778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45990.10235277778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45990.10235277778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45990.10235277778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45990.10235277778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45990.10235277778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45990.10235277778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45990.10235277778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45990.10235277778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45990.10235277778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45990.10235277778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45990.10235277778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45990.10235277778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45990.10235277778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45990.10235277778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45990.10235277778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45990.10235277778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45990.10235277778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45990.10235277778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45990.10235277778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45990.10235277778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45990.10235277778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45990.10235277778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45990.10235277778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45990.10235277778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45990.10235277778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45990.10235277778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45990.10235277778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45990.10235277778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45990.10235277778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45990.10235277778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45990.10235277778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45990.10235277778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45990.10235277778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45990.10235277778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45990.10235277778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45990.10235277778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45990.10235277778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45990.10235277778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45990.10235277778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45990.10235277778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45990.10235277778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45990.10235277778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45990.10235277778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45990.10235277778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45990.10235277778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45990.10235277778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45990.10235277778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45990.10235277778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45990.10235277778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45990.10235277778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45990.10235277778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45990.10235277778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45990.10235277778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45990.10235277778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45990.10235277778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45990.10235277778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45990.10235277778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45990.10235277778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45990.10235277778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45990.10235277778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45990.10235277778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45990.10235277778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45990.10235277778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45990.10235277778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45990.10235277778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45990.10235277778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45990.10235277778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45990.10235277778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45990.10235277778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45990.10235277778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45990.10235277778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45990.10235277778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45990.10235277778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45990.10235277778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45990.10235277778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45990.10235277778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45990.10235277778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45990.10235277778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45990.10235277778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45990.10235277778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45990.10235277778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45990.10235277778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45990.10235277778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45990.10235277778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45990.10235277778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45990.10235277778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45990.10235277778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45990.10235277778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45990.10235277778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45990.10235277778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45990.10235277778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45990.10235277778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45990.10235277778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45990.10235277778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45990.10235277778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45990.10235277778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45990.10235277778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45990.10235277778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45990.10235277778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45990.10235277778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45990.10235277778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45990.10235277778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45990.10235277778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45990.10235277778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45990.10235277778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45990.10235277778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45990.10235277778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45990.10235277778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45990.10235277778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45990.10235277778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45990.10235277778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45990.10235277778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45990.10235277778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45990.10235277778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45990.10235277778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45990.10235277778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45990.10235277778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45990.10235277778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45990.10235277778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45990.10235277778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45990.10235277778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45990.10235277778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45990.10235277778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45990.10235277778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45990.10235277778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45990.10235277778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45990.10235277778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45990.10235277778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45990.10235277778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45990.10235277778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45990.10235277778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45990.10235277778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45990.10235277778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45990.10235277778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45990.10235277778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45990.10235277778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45990.10235277778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45990.10235277778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45990.10235277778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45990.10235277778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45990.10235277778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45990.10235277778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45990.10235277778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45990.10235277778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45990.10235277778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45990.10235277778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45990.10235277778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45990.10235277778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45990.10235277778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45990.10235277778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45990.10235277778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45990.10235277778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45990.10235277778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45990.10235277778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45990.10235277778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45990.10235277778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45990.10235277778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45990.10235277778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45990.10235277778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45990.10235277778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45990.10235277778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45990.10235277778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45990.10235277778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45990.10235277778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45990.10235277778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45990.10235277778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45990.10235277778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45990.10235277778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45990.10235277778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45990.10235277778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45990.10235277778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45990.10235277778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45990.10235277778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45990.10235277778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45990.10235277778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45990.10235277778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45990.10235277778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45990.10235277778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45990.10235277778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45990.10235277778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45990.10235277778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45990.10235277778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45990.10235277778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45990.10235277778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45990.10235277778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45990.10235277778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45990.10235277778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45990.10235277778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45990.10235277778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45990.10235277778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45990.10235277778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45990.10235277778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45990.10235277778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45990.10235277778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45990.10235277778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45990.10235277778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45990.10235277778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45990.10235277778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45990.10235277778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45990.10235277778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45990.10235277778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45990.10235277778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45990.10235277778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45990.10235277778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45990.10235277778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45990.10235277778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45990.10235277778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45990.10235277778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45990.10235277778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45990.10235277778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45990.10235277778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45990.10235277778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45990.10235277778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45990.10235277778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45990.10235277778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45990.10235277778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45990.10235277778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45990.10235277778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45990.10235277778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45990.10235277778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45990.10235277778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45990.10235277778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45990.10235277778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45990.10235277778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45990.10235277778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45990.10235277778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45990.10235277778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45990.10235277778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45990.10235277778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45990.10235277778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45990.10235277778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45990.10235277778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45990.10235277778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45990.10235277778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45990.10235277778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45990.10235277778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45990.10235277778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45990.10235277778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45990.10235277778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45990.10235277778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45990.10235277778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45990.10235277778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45990.10235277778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45990.10235277778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45990.10235277778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45990.10235277778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45990.10235277778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45990.10235277778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45990.10235277778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45990.10235277778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45990.10235277778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45990.10235277778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45990.10235277778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45990.10235277778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45990.10235277778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45990.10235277778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45990.10235277778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45990.10235277778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45990.10235277778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45990.10235277778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45990.10235277778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45990.10235277778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45990.10235277778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45990.10235277778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45990.10235277778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45990.10235277778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45990.10235277778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45990.10235277778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45990.10235277778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45990.10235277778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45990.10235277778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45990.10235277778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45990.10235277778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45990.10235277778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45990.10235277778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45990.10235277778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45990.10235277778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45990.10235277778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45990.10235277778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45990.10235277778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45990.10235277778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45990.10235277778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45990.10235277778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45990.10235277778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45990.10235277778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45990.10235277778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45990.10235277778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45990.10235277778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45990.10235277778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45990.10235277778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45990.10235277778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45990.10235277778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45990.10235277778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45990.10235277778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45990.10235277778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45990.10235277778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45990.10235277778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45990.10235277778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45990.10235277778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45990.10235277778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45990.10235277778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45990.10235277778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45990.10235277778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45990.10235277778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45990.10235277778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45990.10235277778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45990.10235277778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45990.10235277778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45990.10235277778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45990.10235277778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45990.10235277778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45990.10235277778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45990.10235277778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45990.10235277778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45990.10235277778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45990.10235277778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45990.10235277778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45990.10235277778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45990.10235277778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45990.10235277778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45990.10235277778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45990.10235277778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45990.10235277778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45990.10235277778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45990.10235277778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45990.10235277778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45990.10235277778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45990.10235277778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45990.10235277778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45990.10235277778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45990.10235277778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45990.10235277778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45990.10235277778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45990.10235277778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45990.10235277778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45990.10235277778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45990.10235277778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45990.10235277778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45990.10235277778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45990.10235277778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45990.10235277778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45990.10235277778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45990.10235277778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45990.10235277778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45990.10235277778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45990.10235277778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45990.10235277778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45990.10235277778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45990.10235277778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45990.10235277778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45990.10235277778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45990.10235277778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45990.10235277778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45990.10235277778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45990.10235277778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45990.10235277778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45990.10235277778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45990.10235277778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45990.10235277778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45990.10235277778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45990.10235277778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45990.10235277778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45990.10235277778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45990.10235277778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45990.10235277778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45990.10235277778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45990.10235277778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45990.10235277778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45990.10235277778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45990.10235277778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45990.10235277778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45990.10235277778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45990.10235277778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45990.10235277778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45990.10235277778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45990.10235277778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45990.10235277778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45990.10235277778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45990.10235277778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45990.10235277778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45990.10235277778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45990.10235277778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45990.10235277778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45990.10235277778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45990.10235277778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45990.10235277778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45990.10235277778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45990.10235277778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45990.10235277778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45990.10235277778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45990.10235277778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45990.10235277778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45990.10235277778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45990.10235277778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45990.10235277778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45990.10235277778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45990.10235277778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45990.10235277778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45990.10235277778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45990.10235277778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45990.10235277778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45990.10235277778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45990.10235277778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45990.10235277778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45990.10235277778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45990.10235277778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45990.10235277778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45990.10235277778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45990.10235277778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45990.10235277778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45990.10235277778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45990.10235277778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45990.10235277778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45990.10235277778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45990.10235277778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45990.10235277778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45990.10235277778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45990.10235277778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45990.10235277778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45990.10235277778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45990.10235277778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45990.10235277778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45990.10235277778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45990.10235277778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45990.10235277778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45990.10235277778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45990.10235277778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45990.10235277778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45990.10235277778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45990.10235277778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45990.10235277778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45990.10235277778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45990.10235277778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45990.10235277778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45990.10235277778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45990.10235277778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45990.10235277778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45990.10235277778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45990.10235277778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45990.10235277778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45990.10235277778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45990.10235277778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45990.10235277778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45990.10235277778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45990.10235277778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45990.10235277778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45990.10235277778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45990.10235277778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45990.10235277778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45990.10235277778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45990.10235277778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45990.10235277778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45990.10235277778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45990.10235277778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45990.10235277778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45990.10235277778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45990.10235277778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45990.10235277778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45990.10235277778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45990.10235277778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45990.10235277778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45990.10235277778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45990.10235277778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45990.10235277778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45990.10235277778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45990.10235277778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286.62163518518355</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61" ca="1" si="0">IFERROR(NOW()-F3,"")</f>
        <v>45990.10235277778</v>
      </c>
      <c r="H3" s="92">
        <v>45989.810358796298</v>
      </c>
      <c r="I3" s="110" t="str">
        <f>IFERROR(VLOOKUP(D3,DB!A:F,6,0),"")</f>
        <v>SCECO</v>
      </c>
      <c r="J3" s="110" t="str">
        <f>IFERROR(VLOOKUP(D3,DB!A:G,7,0),"")</f>
        <v>Dead</v>
      </c>
      <c r="K3" s="94" t="s">
        <v>39198</v>
      </c>
      <c r="L3" s="88" t="str">
        <f>IFERROR(VLOOKUP(D3,DB!A:I,9,0),"")</f>
        <v>Latis</v>
      </c>
    </row>
    <row r="4" spans="1:16" ht="15" customHeight="1">
      <c r="A4" s="110" t="s">
        <v>39199</v>
      </c>
      <c r="B4" s="110" t="str">
        <f>IFERROR(VLOOKUP(D4,DB!A:K,11,0),"")</f>
        <v>R4</v>
      </c>
      <c r="C4" s="90">
        <v>1</v>
      </c>
      <c r="D4" s="88" t="s">
        <v>35297</v>
      </c>
      <c r="E4" s="91" t="s">
        <v>39106</v>
      </c>
      <c r="F4" s="92">
        <v>45990.056250000001</v>
      </c>
      <c r="G4" s="93">
        <f t="shared" ca="1" si="0"/>
        <v>4.6102777778287418E-2</v>
      </c>
      <c r="H4" s="92">
        <v>45990.032534722224</v>
      </c>
      <c r="I4" s="110" t="str">
        <f>IFERROR(VLOOKUP(D4,DB!A:F,6,0),"")</f>
        <v>Generator-SG</v>
      </c>
      <c r="J4" s="110" t="str">
        <f>IFERROR(VLOOKUP(D4,DB!A:G,7,0),"")</f>
        <v>Dead</v>
      </c>
      <c r="K4" s="94" t="s">
        <v>39200</v>
      </c>
      <c r="L4" s="88" t="str">
        <f>IFERROR(VLOOKUP(D4,DB!A:I,9,0),"")</f>
        <v>Latis</v>
      </c>
    </row>
    <row r="5" spans="1:16" ht="15" customHeight="1">
      <c r="A5" s="110" t="s">
        <v>39201</v>
      </c>
      <c r="B5" s="110" t="str">
        <f>IFERROR(VLOOKUP(D5,DB!A:K,11,0),"")</f>
        <v>R4</v>
      </c>
      <c r="C5" s="90">
        <v>2</v>
      </c>
      <c r="D5" s="88" t="s">
        <v>29388</v>
      </c>
      <c r="E5" s="91" t="s">
        <v>39106</v>
      </c>
      <c r="F5" s="92">
        <v>45990.097222222219</v>
      </c>
      <c r="G5" s="93">
        <f t="shared" ca="1" si="0"/>
        <v>5.1305555607541464E-3</v>
      </c>
      <c r="H5" s="92">
        <v>45990.084918981483</v>
      </c>
      <c r="I5" s="110" t="str">
        <f>IFERROR(VLOOKUP(D5,DB!A:F,6,0),"")</f>
        <v>SCECO</v>
      </c>
      <c r="J5" s="110" t="str">
        <f>IFERROR(VLOOKUP(D5,DB!A:G,7,0),"")</f>
        <v>Dead</v>
      </c>
      <c r="K5" s="94" t="s">
        <v>39202</v>
      </c>
      <c r="L5" s="88" t="str">
        <f>IFERROR(VLOOKUP(D5,DB!A:I,9,0),"")</f>
        <v>Latis</v>
      </c>
    </row>
    <row r="6" spans="1:16" ht="15" customHeight="1">
      <c r="A6" s="110"/>
      <c r="B6" s="110" t="str">
        <f>IFERROR(VLOOKUP(D6,DB!A:K,11,0),"")</f>
        <v/>
      </c>
      <c r="C6" s="90"/>
      <c r="D6" s="88"/>
      <c r="E6" s="91"/>
      <c r="F6" s="92"/>
      <c r="G6" s="93">
        <f t="shared" ca="1" si="0"/>
        <v>45990.10235277778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45990.10235277778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45990.10235277778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45990.10235277778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45990.10235277778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45990.10235277778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45990.10235277778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45990.10235277778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45990.10235277778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45990.10235277778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45990.10235277778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45990.10235277778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45990.10235277778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45990.10235277778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45990.10235277778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45990.10235277778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45990.10235277778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45990.10235277778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45990.10235277778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45990.10235277778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45990.10235277778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45990.10235277778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45990.10235277778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45990.10235277778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45990.10235277778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45990.10235277778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45990.10235277778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45990.10235277778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45990.10235277778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45990.10235277778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45990.10235277778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45990.10235277778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45990.10235277778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45990.10235277778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45990.10235277778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45990.10235277778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45990.10235277778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45990.10235277778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45990.10235277778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45990.10235277778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45990.10235277778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45990.10235277778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45990.10235277778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45990.10235277778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45990.10235277778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45990.10235277778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45990.10235277778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45990.10235277778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45990.10235277778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45990.10235277778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45990.10235277778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45990.10235277778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45990.10235277778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45990.10235277778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45990.10235277778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45990.10235277778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45990.10235277778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45990.10235277778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45990.10235277778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45990.10235277778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45990.10235277778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45990.10235277778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45990.10235277778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45990.10235277778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45990.10235277778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45990.10235277778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45990.10235277778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45990.10235277778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45990.10235277778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45990.10235277778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45990.10235277778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45990.10235277778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45990.10235277778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45990.10235277778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45990.10235277778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45990.10235277778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45990.10235277778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45990.10235277778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45990.10235277778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45990.10235277778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45990.10235277778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45990.10235277778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45990.10235277778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45990.10235277778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45990.10235277778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45990.10235277778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45990.10235277778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45990.10235277778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45990.10235277778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45990.10235277778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45990.10235277778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45990.10235277778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45990.10235277778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45990.10235277778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45990.10235277778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45990.10235277778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45990.10235277778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45990.10235277778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45990.10235277778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45990.10235277778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45990.10235277778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45990.10235277778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45990.10235277778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45990.10235277778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45990.10235277778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45990.10235277778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45990.10235277778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45990.10235277778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45990.10235277778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45990.10235277778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45990.10235277778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45990.10235277778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45990.10235277778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45990.10235277778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45990.10235277778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45990.10235277778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45990.10235277778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45990.10235277778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45990.10235277778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45990.10235277778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45990.10235277778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45990.10235277778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45990.10235277778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45990.10235277778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45990.10235277778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45990.10235277778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45990.10235277778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45990.10235277778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45990.10235277778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45990.10235277778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45990.10235277778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45990.10235277778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45990.10235277778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45990.10235277778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45990.10235277778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45990.10235277778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45990.10235277778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45990.10235277778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45990.10235277778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45990.10235277778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45990.10235277778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45990.10235277778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45990.10235277778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45990.10235277778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45990.10235277778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45990.10235277778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45990.10235277778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45990.10235277778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45990.10235277778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45990.10235277778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45990.10235277778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45990.10235277778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45990.10235277778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45990.10235277778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45990.10235277778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45990.10235277778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45990.10235277778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45990.10235277778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45990.10235277778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45990.10235277778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45990.10235277778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45990.10235277778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45990.10235277778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45990.10235277778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45990.10235277778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45990.10235277778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45990.10235277778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45990.10235277778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45990.10235277778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45990.10235277778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45990.10235277778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45990.10235277778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45990.10235277778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45990.10235277778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45990.10235277778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45990.10235277778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45990.10235277778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45990.10235277778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45990.10235277778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45990.10235277778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45990.10235277778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45990.10235277778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45990.10235277778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45990.10235277778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45990.10235277778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45990.10235277778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45990.10235277778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45990.10235277778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45990.10235277778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45990.10235277778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45990.10235277778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45990.10235277778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45990.10235277778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45990.10235277778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45990.10235277778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45990.10235277778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45990.10235277778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45990.10235277778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45990.10235277778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45990.10235277778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45990.10235277778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45990.10235277778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45990.10235277778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45990.10235277778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45990.10235277778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45990.10235277778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45990.10235277778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45990.10235277778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45990.10235277778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45990.10235277778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45990.10235277778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45990.10235277778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45990.10235277778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45990.10235277778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45990.10235277778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45990.10235277778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45990.10235277778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45990.10235277778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45990.10235277778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45990.10235277778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45990.10235277778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45990.10235277778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45990.10235277778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45990.10235277778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45990.10235277778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45990.10235277778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45990.10235277778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45990.10235277778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45990.10235277778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45990.10235277778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45990.10235277778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45990.10235277778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45990.10235277778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45990.10235277778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45990.10235277778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45990.10235277778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45990.10235277778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45990.10235277778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45990.10235277778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45990.10235277778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45990.10235277778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45990.10235277778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45990.10235277778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45990.10235277778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45990.10235277778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45990.10235277778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45990.10235277778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45990.10235277778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45990.10235277778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45990.10235277778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45990.10235277778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45990.10235277778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45990.10235277778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45990.10235277778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45990.10235277778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45990.10235277778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45990.10235277778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45990.10235277778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45990.10235277778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45990.10235277778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45990.10235277778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45990.10235277778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45990.10235277778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45990.10235277778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45990.10235277778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45990.10235277778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45990.10235277778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45990.10235277778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45990.10235277778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45990.10235277778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45990.10235277778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45990.10235277778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45990.10235277778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45990.10235277778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45990.10235277778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45990.10235277778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45990.10235277778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45990.10235277778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45990.10235277778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45990.10235277778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45990.10235277778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45990.10235277778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45990.10235277778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45990.10235277778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45990.10235277778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45990.10235277778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45990.10235277778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45990.10235277778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45990.10235277778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45990.10235277778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45990.10235277778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45990.10235277778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45990.10235277778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45990.10235277778</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98.270292592591431</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63.913475462963106</v>
      </c>
      <c r="H3" s="38">
        <v>45926.158159722225</v>
      </c>
      <c r="I3" s="37" t="str">
        <f>IFERROR(VLOOKUP(D3,DB!A:F,6,0),"")</f>
        <v>SCECO</v>
      </c>
      <c r="J3" s="37" t="str">
        <f>IFERROR(VLOOKUP(D3,DB!A:G,7,0),"")</f>
        <v>Good</v>
      </c>
      <c r="K3" s="37" t="s">
        <v>39206</v>
      </c>
      <c r="L3" s="37" t="str">
        <f>IFERROR(VLOOKUP(D3,DB!A:I,9,0),"")</f>
        <v>Latis</v>
      </c>
      <c r="M3" s="102"/>
    </row>
    <row r="4" spans="1:13" s="39" customFormat="1" ht="48" customHeight="1">
      <c r="A4" s="106" t="s">
        <v>39207</v>
      </c>
      <c r="B4" s="106" t="str">
        <f>IFERROR(VLOOKUP(D4,DB!A:K,11,0),"")</f>
        <v>R5</v>
      </c>
      <c r="C4" s="106">
        <v>1</v>
      </c>
      <c r="D4" s="106" t="s">
        <v>34832</v>
      </c>
      <c r="E4" s="106" t="s">
        <v>39109</v>
      </c>
      <c r="F4" s="107">
        <v>45948.661111111112</v>
      </c>
      <c r="G4" s="108">
        <f t="shared" ref="G4" ca="1" si="1">IFERROR(NOW()-F4,"")</f>
        <v>41.441241666667338</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8.7290541666661738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139">
        <v>45989.951909722222</v>
      </c>
      <c r="G6" s="138">
        <f ca="1">IFERROR(NOW()-F6,"")</f>
        <v>0.15044305555784376</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45990.10235277778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45990.10235277778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45990.10235277778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45990.10235277778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45990.10235277778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45990.10235277778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45990.10235277778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45990.10235277778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45990.10235277778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45990.10235277778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45990.10235277778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45990.10235277778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45990.10235277778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45990.10235277778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45990.10235277778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45990.10235277778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45990.10235277778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45990.10235277778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45990.10235277778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45990.10235277778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45990.10235277778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45990.10235277778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45990.10235277778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45990.10235277778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45990.10235277778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45990.10235277778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45990.10235277778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45990.10235277778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45990.10235277778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45990.10235277778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45990.10235277778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45990.10235277778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45990.10235277778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6"/>
  <sheetViews>
    <sheetView tabSelected="1" workbookViewId="0">
      <selection activeCell="A8" sqref="A8"/>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39213</v>
      </c>
      <c r="B2" s="141" t="str">
        <f>IFERROR(VLOOKUP(D2,DB!A:K,11,0),"")</f>
        <v>R6</v>
      </c>
      <c r="C2" s="142">
        <v>1</v>
      </c>
      <c r="D2" s="141" t="s">
        <v>37544</v>
      </c>
      <c r="E2" s="143" t="s">
        <v>39106</v>
      </c>
      <c r="F2" s="144">
        <v>45989.760231481479</v>
      </c>
      <c r="G2" s="145">
        <f ca="1">IFERROR(NOW()-F2,"-")</f>
        <v>0.34212129630031995</v>
      </c>
      <c r="H2" s="146">
        <v>45989.754675925928</v>
      </c>
      <c r="I2" s="141" t="str">
        <f>IFERROR(VLOOKUP(D2,DB!A:F,6,0),"")</f>
        <v>Generator-SG</v>
      </c>
      <c r="J2" s="141" t="str">
        <f>IFERROR(VLOOKUP(D2,DB!A:G,7,0),"")</f>
        <v>Vandalized</v>
      </c>
      <c r="K2" s="147" t="s">
        <v>39214</v>
      </c>
      <c r="L2" s="148" t="str">
        <f>IFERROR(VLOOKUP(D2,DB!A:I,9,0),"")</f>
        <v>Latis</v>
      </c>
    </row>
    <row r="3" spans="1:16382" ht="31.5" customHeight="1">
      <c r="A3" s="118" t="s">
        <v>39215</v>
      </c>
      <c r="B3" s="119" t="str">
        <f>IFERROR(VLOOKUP(D3,DB!A:K,11,0),"")</f>
        <v>R6</v>
      </c>
      <c r="C3" s="120">
        <v>1</v>
      </c>
      <c r="D3" s="119" t="s">
        <v>34327</v>
      </c>
      <c r="E3" s="143" t="s">
        <v>39216</v>
      </c>
      <c r="F3" s="121">
        <v>45990.093622685185</v>
      </c>
      <c r="G3" s="72">
        <f ca="1">IFERROR(NOW()-F3,"-")</f>
        <v>8.7300925952149555E-3</v>
      </c>
      <c r="H3" s="121">
        <v>45990.079293981478</v>
      </c>
      <c r="I3" s="119" t="str">
        <f>IFERROR(VLOOKUP(D3,DB!A:F,6,0),"")</f>
        <v>SCECO</v>
      </c>
      <c r="J3" s="119" t="str">
        <f>IFERROR(VLOOKUP(D3,DB!A:G,7,0),"")</f>
        <v>Vandalized</v>
      </c>
      <c r="K3" s="122" t="s">
        <v>39217</v>
      </c>
      <c r="L3" s="148" t="str">
        <f>IFERROR(VLOOKUP(D3,DB!A:I,9,0),"")</f>
        <v>Latis</v>
      </c>
    </row>
    <row r="4" spans="1:16382" ht="31.5" customHeight="1">
      <c r="A4" s="118"/>
      <c r="B4" s="119" t="str">
        <f>IFERROR(VLOOKUP(D4,DB!A:K,11,0),"")</f>
        <v/>
      </c>
      <c r="C4" s="120"/>
      <c r="D4" s="119"/>
      <c r="E4" s="106"/>
      <c r="F4" s="121"/>
      <c r="G4" s="72">
        <f ca="1">IFERROR(NOW()-F4,"-")</f>
        <v>45990.10235277778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45990.10235277778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45990.10235277778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45990.10235277778</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45990.10235277778</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45990.10235277778</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45990.10235277778</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45990.10235277778</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45990.10235277778</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45990.10235277778</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45990.10235277778</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45990.10235277778</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45990.10235277778</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45990.10235277778</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45990.10235277778</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45990.10235277778</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45990.10235277778</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45990.10235277778</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45990.10235277778</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45990.10235277778</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45990.10235277778</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45990.10235277778</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45990.10235277778</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45990.10235277778</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45990.10235277778</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45990.10235277778</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45990.10235277778</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45990.10235277778</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45990.10235277778</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45990.10235277778</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45990.10235277778</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45990.10235277778</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45990.10235277778</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45990.10235277778</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45990.10235277778</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45990.10235277778</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45990.10235277778</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45990.10235277778</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45990.10235277778</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45990.10235277778</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45990.10235277778</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45990.10235277778</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45990.10235277778</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45990.10235277778</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45990.10235277778</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45990.10235277778</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45990.10235277778</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45990.10235277778</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45990.10235277778</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45990.10235277778</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45990.10235277778</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45990.10235277778</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45990.10235277778</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45990.10235277778</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45990.10235277778</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45990.10235277778</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45990.10235277778</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45990.10235277778</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45990.10235277778</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45990.10235277778</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45990.10235277778</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45990.10235277778</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45990.10235277778</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45990.10235277778</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45990.10235277778</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45990.10235277778</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45990.10235277778</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45990.10235277778</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45990.10235277778</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45990.10235277778</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45990.10235277778</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45990.10235277778</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45990.10235277778</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45990.10235277778</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45990.10235277778</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45990.10235277778</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45990.10235277778</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45990.10235277778</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45990.10235277778</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45990.10235277778</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45990.10235277778</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45990.10235277778</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45990.10235277778</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45990.10235277778</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45990.10235277778</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45990.10235277778</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45990.10235277778</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45990.10235277778</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45990.10235277778</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45990.10235277778</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45990.10235277778</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45990.10235277778</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45990.10235277778</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45990.10235277778</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45990.10235277778</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45990.10235277778</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45990.10235277778</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45990.10235277778</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45990.10235277778</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45990.10235277778</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45990.10235277778</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45990.10235277778</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45990.10235277778</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45990.10235277778</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45990.10235277778</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45990.10235277778</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45990.10235277778</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45990.10235277778</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45990.10235277778</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45990.10235277778</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45990.10235277778</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45990.10235277778</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45990.10235277778</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45990.10235277778</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45990.10235277778</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45990.10235277778</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45990.10235277778</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45990.10235277778</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45990.10235277778</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45990.10235277778</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45990.10235277778</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45990.10235277778</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45990.10235277778</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45990.10235277778</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45990.10235277778</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45990.10235277778</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45990.10235277778</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45990.10235277778</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45990.10235277778</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45990.10235277778</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45990.10235277778</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45990.10235277778</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45990.10235277778</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45990.10235277778</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45990.10235277778</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45990.10235277778</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45990.10235277778</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45990.10235277778</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45990.10235277778</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45990.10235277778</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45990.10235277778</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45990.10235277778</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45990.10235277778</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45990.10235277778</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45990.10235277778</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45990.10235277778</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45990.10235277778</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45990.10235277778</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45990.10235277778</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45990.10235277778</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45990.10235277778</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45990.10235277778</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45990.10235277778</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45990.10235277778</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45990.10235277778</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45990.10235277778</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45990.10235277778</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45990.10235277778</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45990.10235277778</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45990.10235277778</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45990.10235277778</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45990.10235277778</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45990.10235277778</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45990.10235277778</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45990.10235277778</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45990.10235277778</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45990.10235277778</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45990.10235277778</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45990.10235277778</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45990.10235277778</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45990.10235277778</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45990.10235277778</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45990.10235277778</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45990.10235277778</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45990.10235277778</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45990.10235277778</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45990.10235277778</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45990.10235277778</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45990.10235277778</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45990.10235277778</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45990.10235277778</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45990.10235277778</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45990.10235277778</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45990.10235277778</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45990.10235277778</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45990.10235277778</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45990.10235277778</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45990.10235277778</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45990.10235277778</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45990.10235277778</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45990.10235277778</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45990.10235277778</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45990.10235277778</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45990.10235277778</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45990.10235277778</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45990.10235277778</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45990.10235277778</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45990.10235277778</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45990.10235277778</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45990.10235277778</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45990.10235277778</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45990.10235277778</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45990.10235277778</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45990.10235277778</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45990.10235277778</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45990.10235277778</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45990.10235277778</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45990.10235277778</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45990.10235277778</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45990.10235277778</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45990.10235277778</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45990.10235277778</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45990.10235277778</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45990.10235277778</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45990.10235277778</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45990.10235277778</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45990.10235277778</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45990.10235277778</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45990.10235277778</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45990.10235277778</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45990.10235277778</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45990.10235277778</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45990.10235277778</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45990.10235277778</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45990.10235277778</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45990.10235277778</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45990.10235277778</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45990.10235277778</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45990.10235277778</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45990.10235277778</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45990.10235277778</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45990.10235277778</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45990.10235277778</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45990.10235277778</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45990.10235277778</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45990.10235277778</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45990.10235277778</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45990.10235277778</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45990.10235277778</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45990.10235277778</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45990.10235277778</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45990.10235277778</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45990.10235277778</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45990.10235277778</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45990.10235277778</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45990.10235277778</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45990.10235277778</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45990.10235277778</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45990.10235277778</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45990.10235277778</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45990.10235277778</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45990.10235277778</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45990.10235277778</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45990.10235277778</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45990.10235277778</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45990.10235277778</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45990.10235277778</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45990.10235277778</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45990.10235277778</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45990.10235277778</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45990.10235277778</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45990.10235277778</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45990.10235277778</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45990.10235277778</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45990.10235277778</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45990.10235277778</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45990.10235277778</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45990.10235277778</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45990.10235277778</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45990.10235277778</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45990.10235277778</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45990.10235277778</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45990.10235277778</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45990.10235277778</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45990.10235277778</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45990.10235277778</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45990.10235277778</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45990.10235277778</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45990.10235277778</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45990.10235277778</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45990.10235277778</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45990.10235277778</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45990.10235277778</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45990.10235277778</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45990.10235277778</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45990.10235277778</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45990.10235277778</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45990.10235277778</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45990.10235277778</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45990.10235277778</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45990.10235277778</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45990.10235277778</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45990.10235277778</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45990.10235277778</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45990.10235277778</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45990.10235277778</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45990.10235277778</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45990.10235277778</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45990.10235277778</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45990.10235277778</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45990.10235277778</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45990.10235277778</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45990.10235277778</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45990.10235277778</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45990.10235277778</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45990.10235277778</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45990.10235277778</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45990.10235277778</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45990.10235277778</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45990.10235277778</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45990.10235277778</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45990.10235277778</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45990.10235277778</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45990.10235277778</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45990.10235277778</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45990.10235277778</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45990.10235277778</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45990.10235277778</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45990.10235277778</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45990.10235277778</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45990.10235277778</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45990.10235277778</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45990.10235277778</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45990.10235277778</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45990.10235277778</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45990.10235277778</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45990.10235277778</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45990.10235277778</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45990.10235277778</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45990.10235277778</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45990.10235277778</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45990.10235277778</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45990.10235277778</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45990.10235277778</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45990.10235277778</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45990.10235277778</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45990.10235277778</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45990.10235277778</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45990.10235277778</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45990.10235277778</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45990.10235277778</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45990.10235277778</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45990.10235277778</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45990.10235277778</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45990.10235277778</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45990.10235277778</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45990.10235277778</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45990.10235277778</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45990.10235277778</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45990.10235277778</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45990.10235277778</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45990.10235277778</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45990.10235277778</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45990.10235277778</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45990.10235277778</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45990.10235277778</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45990.10235277778</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45990.10235277778</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45990.10235277778</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45990.10235277778</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45990.10235277778</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45990.10235277778</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45990.10235277778</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45990.10235277778</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45990.10235277778</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45990.10235277778</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45990.10235277778</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45990.10235277778</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45990.10235277778</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45990.10235277778</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45990.10235277778</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45990.10235277778</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45990.10235277778</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45990.10235277778</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45990.10235277778</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45990.10235277778</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45990.10235277778</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45990.10235277778</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45990.10235277778</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45990.10235277778</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45990.10235277778</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45990.10235277778</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45990.10235277778</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45990.10235277778</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45990.10235277778</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45990.10235277778</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45990.10235277778</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45990.10235277778</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45990.10235277778</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45990.10235277778</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45990.10235277778</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45990.10235277778</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45990.10235277778</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45990.10235277778</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45990.10235277778</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45990.10235277778</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45990.10235277778</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45990.10235277778</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45990.10235277778</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45990.10235277778</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45990.10235277778</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45990.10235277778</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45990.10235277778</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45990.10235277778</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45990.10235277778</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45990.10235277778</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45990.10235277778</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45990.10235277778</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45990.10235277778</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45990.10235277778</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45990.10235277778</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45990.10235277778</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45990.10235277778</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45990.10235277778</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45990.10235277778</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45990.10235277778</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45990.10235277778</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45990.10235277778</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45990.10235277778</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45990.10235277778</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45990.10235277778</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45990.10235277778</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45990.10235277778</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45990.10235277778</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45990.10235277778</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45990.10235277778</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45990.10235277778</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45990.10235277778</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45990.10235277778</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45990.10235277778</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45990.10235277778</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45990.10235277778</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45990.10235277778</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45990.10235277778</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45990.10235277778</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45990.10235277778</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45990.10235277778</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45990.10235277778</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45990.10235277778</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45990.10235277778</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45990.10235277778</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45990.10235277778</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45990.10235277778</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45990.10235277778</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45990.10235277778</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45990.10235277778</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45990.10235277778</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45990.10235277778</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45990.10235277778</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45990.10235277778</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45990.10235277778</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45990.10235277778</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45990.10235277778</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45990.10235277778</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45990.10235277778</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45990.10235277778</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45990.10235277778</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45990.10235277778</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45990.10235277778</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45990.10235277778</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45990.10235277778</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45990.10235277778</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45990.10235277778</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45990.10235277778</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45990.10235277778</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45990.10235277778</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45990.10235277778</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45990.10235277778</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45990.10235277778</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45990.10235277778</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45990.10235277778</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45990.10235277778</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45990.10235277778</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45990.10235277778</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45990.10235277778</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45990.10235277778</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45990.10235277778</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45990.10235277778</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45990.10235277778</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45990.10235277778</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45990.10235277778</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45990.10235277778</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45990.10235277778</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45990.10235277778</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45990.10235277778</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45990.10235277778</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45990.10235277778</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45990.10235277778</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45990.10235277778</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45990.10235277778</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45990.10235277778</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45990.10235277778</v>
      </c>
      <c r="H495" s="121"/>
      <c r="I495" s="119" t="str">
        <f>IFERROR(VLOOKUP(D495,DB!A:F,6,0),"")</f>
        <v/>
      </c>
      <c r="J495" s="119" t="str">
        <f>IFERROR(VLOOKUP(D495,DB!A:G,7,0),"")</f>
        <v/>
      </c>
      <c r="K495" s="122"/>
      <c r="L495" s="148" t="str">
        <f>IFERROR(VLOOKUP(D495,DB!A:I,9,0),"")</f>
        <v/>
      </c>
    </row>
    <row r="496" spans="1:12" ht="31.5" customHeight="1">
      <c r="A496" s="154"/>
      <c r="B496" s="155" t="str">
        <f>IFERROR(VLOOKUP(D496,DB!A:K,11,0),"")</f>
        <v/>
      </c>
      <c r="C496" s="156"/>
      <c r="D496" s="155"/>
      <c r="E496" s="153"/>
      <c r="F496" s="157"/>
      <c r="G496" s="158">
        <f ca="1">IFERROR(NOW()-F496,"-")</f>
        <v>45990.10235277778</v>
      </c>
      <c r="H496" s="157"/>
      <c r="I496" s="155" t="str">
        <f>IFERROR(VLOOKUP(D496,DB!A:F,6,0),"")</f>
        <v/>
      </c>
      <c r="J496" s="155" t="str">
        <f>IFERROR(VLOOKUP(D496,DB!A:G,7,0),"")</f>
        <v/>
      </c>
      <c r="K496" s="159"/>
      <c r="L496" s="160" t="str">
        <f>IFERROR(VLOOKUP(D496,DB!A:I,9,0),"")</f>
        <v/>
      </c>
    </row>
  </sheetData>
  <dataValidations count="2">
    <dataValidation allowBlank="1" showInputMessage="1" showErrorMessage="1" sqref="E1" xr:uid="{9E1BC488-8814-4F8A-8DBE-742B3278AB71}"/>
    <dataValidation type="list" allowBlank="1" showInputMessage="1" showErrorMessage="1" sqref="E2 E4:E4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2025-11-28T23:28:08Z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