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72" documentId="120_S{2AC9BD13-BADA-5192-A53E-5A8FF88502F6}" xr6:coauthVersionLast="47" xr6:coauthVersionMax="47" xr10:uidLastSave="{AE372816-EDB7-4A1F-AEBD-5346F615EF2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alcChain>
</file>

<file path=xl/sharedStrings.xml><?xml version="1.0" encoding="utf-8"?>
<sst xmlns="http://schemas.openxmlformats.org/spreadsheetml/2006/main" count="180309" uniqueCount="39131">
  <si>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</si>
  <si>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</si>
  <si>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</si>
  <si>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</si>
  <si>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</si>
  <si>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</si>
  <si>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</si>
  <si>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</si>
  <si>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</si>
  <si>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</si>
  <si>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</si>
  <si>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</si>
  <si>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</si>
  <si>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</si>
  <si>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</si>
  <si>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</si>
  <si>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</si>
  <si>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</si>
  <si>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</si>
  <si>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</si>
  <si>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</si>
  <si>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</si>
  <si>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</si>
  <si>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</si>
  <si>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</si>
  <si>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</si>
  <si>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</si>
  <si>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</si>
  <si>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</si>
  <si>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</si>
  <si>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</si>
  <si>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</si>
  <si>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</si>
  <si>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</si>
  <si>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</si>
  <si>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</si>
  <si>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</si>
  <si>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</si>
  <si>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</si>
  <si>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</si>
  <si>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</si>
  <si>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</si>
  <si>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</si>
  <si>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</si>
  <si>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</si>
  <si>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</si>
  <si>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</si>
  <si>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</si>
  <si>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</si>
  <si>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</si>
  <si>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</si>
  <si>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</si>
  <si>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</si>
  <si>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</si>
  <si>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</si>
  <si>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</si>
  <si>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</si>
  <si>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</si>
  <si>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</si>
  <si>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</si>
  <si>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</si>
  <si>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</si>
  <si>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</si>
  <si>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</si>
  <si>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</si>
  <si>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</si>
  <si>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</si>
  <si>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</si>
  <si>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</si>
  <si>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</si>
  <si>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</si>
  <si>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</si>
  <si>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</si>
  <si>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</si>
  <si>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</si>
  <si>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</si>
  <si>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</si>
  <si>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</si>
  <si>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</si>
  <si>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</si>
  <si>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</si>
  <si>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</si>
  <si>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</si>
  <si>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</si>
  <si>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</si>
  <si>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</si>
  <si>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</si>
  <si>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</si>
  <si>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</si>
  <si>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</si>
  <si>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</si>
  <si>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</si>
  <si>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</si>
  <si>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</si>
  <si>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</si>
  <si>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</si>
  <si>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</si>
  <si>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</si>
  <si>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</si>
  <si>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</si>
  <si>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</si>
  <si>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</si>
  <si>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</si>
  <si>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</si>
  <si>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</si>
  <si>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</si>
  <si>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</si>
  <si>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</si>
  <si>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</si>
  <si>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</si>
  <si>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</si>
  <si>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</si>
  <si>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</si>
  <si>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</si>
  <si>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</si>
  <si>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</si>
  <si>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</si>
  <si>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</si>
  <si>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</si>
  <si>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</si>
  <si>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</si>
  <si>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</si>
  <si>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</si>
  <si>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</si>
  <si>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</si>
  <si>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</si>
  <si>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</si>
  <si>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</si>
  <si>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</si>
  <si>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</si>
  <si>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</si>
  <si>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</si>
  <si>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</si>
  <si>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</si>
  <si>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</si>
  <si>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</si>
  <si>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</si>
  <si>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</si>
  <si>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</si>
  <si>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</si>
  <si>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</si>
  <si>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</si>
  <si>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</si>
  <si>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</si>
  <si>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</si>
  <si>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</si>
  <si>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</si>
  <si>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</si>
  <si>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</si>
  <si>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</si>
  <si>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</si>
  <si>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</si>
  <si>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</si>
  <si>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</si>
  <si>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</si>
  <si>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</si>
  <si>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</si>
  <si>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</si>
  <si>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</si>
  <si>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</si>
  <si>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</si>
  <si>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</si>
  <si>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</si>
  <si>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</si>
  <si>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</si>
  <si>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</si>
  <si>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</si>
  <si>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</si>
  <si>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</si>
  <si>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</si>
  <si>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</si>
  <si>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</si>
  <si>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</si>
  <si>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</si>
  <si>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</si>
  <si>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</si>
  <si>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</si>
  <si>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</si>
  <si>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</si>
  <si>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</si>
  <si>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</si>
  <si>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</si>
  <si>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</si>
  <si>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</si>
  <si>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</si>
  <si>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</si>
  <si>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</si>
  <si>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</si>
  <si>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</si>
  <si>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</si>
  <si>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</si>
  <si>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</si>
  <si>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</si>
  <si>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</si>
  <si>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</si>
  <si>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</si>
  <si>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</si>
  <si>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</si>
  <si>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</si>
  <si>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</si>
  <si>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</si>
  <si>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</si>
  <si>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</si>
  <si>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</si>
  <si>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</si>
  <si>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</si>
  <si>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</si>
  <si>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</si>
  <si>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</si>
  <si>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</si>
  <si>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</si>
  <si>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</si>
  <si>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</si>
  <si>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</si>
  <si>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</si>
  <si>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</si>
  <si>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</si>
  <si>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</si>
  <si>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</si>
  <si>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</si>
  <si>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</si>
  <si>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</si>
  <si>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</si>
  <si>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</si>
  <si>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</si>
  <si>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</si>
  <si>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</si>
  <si>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</si>
  <si>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</si>
  <si>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</si>
  <si>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</si>
  <si>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</si>
  <si>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</si>
  <si>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</si>
  <si>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</si>
  <si>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</si>
  <si>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</si>
  <si>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</si>
  <si>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</si>
  <si>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</si>
  <si>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</si>
  <si>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</si>
  <si>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</si>
  <si>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</si>
  <si>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</si>
  <si>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</si>
  <si>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</si>
  <si>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</si>
  <si>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</si>
  <si>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</si>
  <si>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</si>
  <si>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</si>
  <si>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</si>
  <si>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</si>
  <si>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</si>
  <si>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</si>
  <si>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</si>
  <si>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</si>
  <si>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</si>
  <si>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</si>
  <si>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</si>
  <si>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</si>
  <si>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</si>
  <si>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</si>
  <si>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</si>
  <si>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</si>
  <si>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</si>
  <si>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</si>
  <si>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</si>
  <si>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</si>
  <si>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</si>
  <si>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</si>
  <si>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</si>
  <si>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</si>
  <si>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</si>
  <si>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</si>
  <si>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</si>
  <si>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</si>
  <si>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</si>
  <si>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</si>
  <si>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</si>
  <si>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</si>
  <si>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</si>
  <si>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</si>
  <si>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</si>
  <si>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</si>
  <si>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</si>
  <si>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</si>
  <si>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</si>
  <si>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</si>
  <si>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</si>
  <si>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</si>
  <si>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</si>
  <si>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</si>
  <si>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</si>
  <si>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</si>
  <si>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</si>
  <si>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</si>
  <si>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</si>
  <si>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</si>
  <si>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</si>
  <si>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</si>
  <si>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</si>
  <si>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</si>
  <si>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</si>
  <si>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</si>
  <si>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</si>
  <si>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</si>
  <si>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</si>
  <si>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</si>
  <si>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</si>
  <si>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</si>
  <si>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</si>
  <si>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</si>
  <si>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</si>
  <si>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</si>
  <si>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</si>
  <si>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</si>
  <si>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</si>
  <si>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</si>
  <si>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</si>
  <si>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</si>
  <si>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</si>
  <si>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</si>
  <si>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</si>
  <si>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</si>
  <si>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</si>
  <si>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</si>
  <si>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</si>
  <si>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</si>
  <si>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</si>
  <si>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</si>
  <si>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</si>
  <si>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</si>
  <si>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</si>
  <si>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</si>
  <si>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</si>
  <si>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</si>
  <si>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</si>
  <si>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</si>
  <si>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</si>
  <si>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</si>
  <si>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</si>
  <si>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</si>
  <si>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</si>
  <si>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</si>
  <si>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</si>
  <si>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</si>
  <si>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</si>
  <si>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</si>
  <si>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</si>
  <si>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</si>
  <si>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</si>
  <si>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</si>
  <si>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</si>
  <si>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</si>
  <si>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</si>
  <si>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</si>
  <si>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</si>
  <si>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</si>
  <si>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</si>
  <si>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</si>
  <si>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</si>
  <si>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</si>
  <si>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</si>
  <si>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</si>
  <si>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</si>
  <si>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</si>
  <si>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</si>
  <si>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</si>
  <si>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</si>
  <si>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</si>
  <si>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</si>
  <si>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</si>
  <si>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</si>
  <si>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</si>
  <si>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</si>
  <si>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</si>
  <si>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</si>
  <si>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</si>
  <si>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</si>
  <si>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</si>
  <si>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</si>
  <si>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</si>
  <si>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</si>
  <si>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</si>
  <si>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</si>
  <si>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</si>
  <si>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</si>
  <si>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</si>
  <si>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</si>
  <si>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</si>
  <si>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</si>
  <si>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</si>
  <si>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</si>
  <si>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</si>
  <si>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</si>
  <si>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</si>
  <si>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</si>
  <si>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</si>
  <si>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</si>
  <si>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</si>
  <si>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</si>
  <si>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</si>
  <si>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</si>
  <si>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</si>
  <si>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</si>
  <si>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</si>
  <si>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</si>
  <si>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</si>
  <si>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</si>
  <si>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</si>
  <si>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</si>
  <si>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</si>
  <si>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</si>
  <si>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</si>
  <si>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</si>
  <si>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</si>
  <si>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</si>
  <si>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</si>
  <si>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</si>
  <si>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</si>
  <si>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</si>
  <si>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</si>
  <si>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</si>
  <si>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</si>
  <si>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</si>
  <si>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</si>
  <si>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</si>
  <si>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</si>
  <si>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</si>
  <si>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</si>
  <si>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</si>
  <si>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</si>
  <si>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</si>
  <si>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</si>
  <si>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</si>
  <si>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</si>
  <si>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</si>
  <si>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</si>
  <si>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</si>
  <si>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</si>
  <si>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</si>
  <si>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</si>
  <si>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</si>
  <si>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</si>
  <si>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</si>
  <si>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</si>
  <si>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</si>
  <si>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</si>
  <si>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</si>
  <si>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</si>
  <si>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</si>
  <si>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</si>
  <si>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</si>
  <si>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</si>
  <si>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</si>
  <si>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</si>
  <si>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</si>
  <si>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</si>
  <si>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</si>
  <si>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</si>
  <si>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</si>
  <si>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</si>
  <si>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</si>
  <si>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</si>
  <si>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</si>
  <si>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</si>
  <si>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</si>
  <si>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</si>
  <si>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</si>
  <si>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</si>
  <si>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</si>
  <si>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</si>
  <si>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</si>
  <si>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</si>
  <si>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</si>
  <si>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</si>
  <si>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</si>
  <si>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</si>
  <si>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</si>
  <si>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</si>
  <si>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</si>
  <si>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</si>
  <si>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</si>
  <si>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</si>
  <si>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</si>
  <si>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</si>
  <si>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</si>
  <si>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</si>
  <si>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</si>
  <si>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</si>
  <si>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</si>
  <si>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</si>
  <si>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</si>
  <si>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</si>
  <si>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</si>
  <si>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</si>
  <si>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</si>
  <si>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</si>
  <si>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</si>
  <si>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</si>
  <si>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</si>
  <si>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</si>
  <si>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</si>
  <si>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</si>
  <si>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</si>
  <si>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</si>
  <si>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</si>
  <si>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</si>
  <si>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</si>
  <si>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</si>
  <si>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</si>
  <si>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</si>
  <si>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</si>
  <si>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</si>
  <si>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</si>
  <si>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</si>
  <si>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</si>
  <si>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</si>
  <si>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</si>
  <si>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</si>
  <si>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</si>
  <si>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</si>
  <si>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</si>
  <si>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</si>
  <si>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</si>
  <si>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</si>
  <si>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</si>
  <si>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</si>
  <si>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</si>
  <si>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</si>
  <si>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</si>
  <si>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</si>
  <si>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</si>
  <si>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</si>
  <si>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</si>
  <si>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</si>
  <si>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</si>
  <si>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</si>
  <si>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</si>
  <si>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</si>
  <si>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</si>
  <si>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</si>
  <si>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</si>
  <si>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</si>
  <si>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</si>
  <si>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</si>
  <si>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</si>
  <si>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</si>
  <si>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</si>
  <si>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</si>
  <si>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</si>
  <si>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</si>
  <si>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</si>
  <si>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</si>
  <si>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</si>
  <si>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</si>
  <si>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</si>
  <si>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</si>
  <si>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</si>
  <si>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</si>
  <si>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</si>
  <si>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</si>
  <si>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</si>
  <si>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</si>
  <si>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</si>
  <si>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</si>
  <si>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</si>
  <si>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</si>
  <si>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</si>
  <si>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</si>
  <si>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</si>
  <si>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</si>
  <si>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</si>
  <si>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</si>
  <si>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</si>
  <si>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</si>
  <si>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</si>
  <si>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</si>
  <si>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</si>
  <si>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</si>
  <si>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</si>
  <si>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</si>
  <si>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</si>
  <si>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</si>
  <si>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</si>
  <si>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</si>
  <si>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</si>
  <si>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</si>
  <si>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</si>
  <si>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</si>
  <si>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</si>
  <si>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</si>
  <si>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</si>
  <si>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</si>
  <si>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</si>
  <si>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</si>
  <si>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</si>
  <si>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</si>
  <si>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</si>
  <si>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</si>
  <si>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</si>
  <si>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</si>
  <si>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</si>
  <si>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</si>
  <si>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</si>
  <si>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</si>
  <si>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</si>
  <si>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</si>
  <si>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</si>
  <si>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</si>
  <si>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</si>
  <si>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</si>
  <si>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</si>
  <si>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</si>
  <si>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</si>
  <si>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</si>
  <si>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</si>
  <si>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</si>
  <si>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</si>
  <si>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</si>
  <si>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</si>
  <si>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</si>
  <si>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</si>
  <si>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</si>
  <si>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</si>
  <si>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</si>
  <si>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</si>
  <si>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</si>
  <si>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</si>
  <si>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</si>
  <si>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</si>
  <si>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</si>
  <si>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</si>
  <si>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</si>
  <si>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</si>
  <si>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</si>
  <si>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</si>
  <si>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</si>
  <si>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</si>
  <si>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</si>
  <si>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</si>
  <si>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</si>
  <si>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</si>
  <si>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</si>
  <si>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</si>
  <si>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</si>
  <si>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</si>
  <si>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</si>
  <si>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</si>
  <si>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</si>
  <si>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</si>
  <si>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</si>
  <si>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</si>
  <si>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</si>
  <si>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</si>
  <si>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</si>
  <si>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</si>
  <si>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</si>
  <si>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</si>
  <si>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</si>
  <si>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</si>
  <si>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</si>
  <si>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</si>
  <si>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</si>
  <si>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</si>
  <si>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</si>
  <si>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</si>
  <si>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</si>
  <si>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</si>
  <si>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</si>
  <si>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</si>
  <si>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</si>
  <si>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</si>
  <si>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</si>
  <si>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</si>
  <si>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</si>
  <si>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</si>
  <si>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</si>
  <si>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</si>
  <si>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</si>
  <si>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</si>
  <si>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</si>
  <si>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</si>
  <si>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</si>
  <si>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</si>
  <si>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</si>
  <si>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</si>
  <si>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</si>
  <si>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</si>
  <si>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</si>
  <si>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</si>
  <si>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</si>
  <si>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</si>
  <si>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</si>
  <si>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</si>
  <si>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</si>
  <si>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</si>
  <si>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</si>
  <si>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</si>
  <si>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</si>
  <si>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</si>
  <si>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</si>
  <si>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</si>
  <si>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</si>
  <si>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</si>
  <si>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</si>
  <si>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</si>
  <si>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</si>
  <si>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</si>
  <si>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</si>
  <si>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</si>
  <si>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</si>
  <si>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</si>
  <si>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</si>
  <si>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</si>
  <si>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</si>
  <si>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</si>
  <si>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</si>
  <si>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</si>
  <si>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</si>
  <si>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</si>
  <si>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</si>
  <si>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</si>
  <si>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</si>
  <si>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</si>
  <si>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</si>
  <si>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</si>
  <si>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</si>
  <si>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</si>
  <si>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</si>
  <si>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</si>
  <si>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</si>
  <si>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</si>
  <si>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</si>
  <si>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</si>
  <si>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</si>
  <si>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</si>
  <si>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</si>
  <si>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</si>
  <si>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</si>
  <si>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</si>
  <si>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</si>
  <si>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</si>
  <si>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</si>
  <si>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</si>
  <si>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</si>
  <si>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</si>
  <si>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</si>
  <si>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</si>
  <si>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</si>
  <si>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</si>
  <si>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</si>
  <si>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</si>
  <si>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</si>
  <si>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</si>
  <si>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</si>
  <si>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</si>
  <si>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</si>
  <si>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</si>
  <si>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</si>
  <si>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</si>
  <si>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</si>
  <si>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</si>
  <si>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</si>
  <si>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</si>
  <si>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</si>
  <si>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</si>
  <si>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</si>
  <si>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</si>
  <si>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</si>
  <si>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</si>
  <si>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</si>
  <si>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</si>
  <si>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</si>
  <si>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</si>
  <si>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</si>
  <si>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</si>
  <si>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</si>
  <si>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</si>
  <si>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</si>
  <si>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</si>
  <si>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</si>
  <si>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</si>
  <si>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</si>
  <si>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</si>
  <si>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</si>
  <si>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</si>
  <si>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</si>
  <si>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</si>
  <si>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</si>
  <si>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</si>
  <si>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</si>
  <si>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</si>
  <si>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</si>
  <si>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</si>
  <si>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</si>
  <si>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</si>
  <si>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</si>
  <si>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</si>
  <si>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</si>
  <si>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</si>
  <si>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</si>
  <si>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</si>
  <si>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</si>
  <si>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</si>
  <si>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</si>
  <si>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</si>
  <si>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</si>
  <si>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</si>
  <si>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</si>
  <si>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</si>
  <si>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</si>
  <si>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</si>
  <si>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</si>
  <si>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</si>
  <si>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</si>
  <si>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</si>
  <si>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</si>
  <si>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</si>
  <si>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</si>
  <si>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</si>
  <si>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</si>
  <si>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</si>
  <si>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</si>
  <si>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</si>
  <si>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</si>
  <si>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</si>
  <si>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</si>
  <si>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</si>
  <si>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</si>
  <si>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</si>
  <si>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</si>
  <si>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</si>
  <si>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</si>
  <si>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</si>
  <si>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</si>
  <si>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</si>
  <si>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</si>
  <si>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</si>
  <si>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</si>
  <si>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</si>
  <si>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</si>
  <si>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</si>
  <si>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</si>
  <si>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</si>
  <si>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</si>
  <si>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</si>
  <si>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</si>
  <si>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</si>
  <si>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</si>
  <si>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</si>
  <si>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</si>
  <si>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</si>
  <si>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</si>
  <si>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</si>
  <si>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</si>
  <si>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</si>
  <si>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</si>
  <si>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</si>
  <si>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</si>
  <si>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</si>
  <si>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</si>
  <si>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</si>
  <si>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</si>
  <si>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</si>
  <si>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</si>
  <si>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</si>
  <si>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</si>
  <si>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</si>
  <si>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</si>
  <si>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</si>
  <si>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</si>
  <si>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</si>
  <si>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</si>
  <si>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</si>
  <si>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</si>
  <si>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</si>
  <si>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</si>
  <si>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</si>
  <si>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</si>
  <si>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</si>
  <si>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</si>
  <si>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</si>
  <si>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</si>
  <si>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</si>
  <si>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</si>
  <si>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</si>
  <si>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</si>
  <si>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</si>
  <si>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</si>
  <si>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</si>
  <si>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</si>
  <si>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</si>
  <si>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</si>
  <si>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</si>
  <si>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</si>
  <si>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</si>
  <si>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</si>
  <si>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</si>
  <si>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</si>
  <si>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</si>
  <si>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</si>
  <si>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</si>
  <si>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</si>
  <si>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</si>
  <si>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</si>
  <si>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</si>
  <si>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</si>
  <si>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</si>
  <si>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</si>
  <si>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</si>
  <si>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</si>
  <si>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</si>
  <si>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</si>
  <si>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</si>
  <si>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</si>
  <si>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</si>
  <si>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</si>
  <si>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</si>
  <si>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</si>
  <si>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</si>
  <si>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</si>
  <si>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</si>
  <si>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</si>
  <si>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</si>
  <si>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</si>
  <si>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</si>
  <si>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</si>
  <si>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</si>
  <si>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</si>
  <si>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</si>
  <si>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</si>
  <si>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</si>
  <si>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</si>
  <si>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</si>
  <si>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</si>
  <si>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</si>
  <si>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</si>
  <si>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</si>
  <si>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</si>
  <si>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</si>
  <si>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</si>
  <si>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</si>
  <si>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</si>
  <si>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</si>
  <si>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</si>
  <si>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</si>
  <si>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</si>
  <si>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</si>
  <si>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</si>
  <si>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</si>
  <si>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</si>
  <si>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</si>
  <si>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</si>
  <si>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</si>
  <si>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</si>
  <si>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</si>
  <si>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</si>
  <si>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</si>
  <si>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</si>
  <si>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</si>
  <si>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</si>
  <si>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</si>
  <si>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</si>
  <si>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</si>
  <si>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</si>
  <si>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</si>
  <si>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</si>
  <si>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</si>
  <si>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</si>
  <si>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</si>
  <si>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</si>
  <si>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</si>
  <si>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</si>
  <si>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</si>
  <si>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</si>
  <si>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</si>
  <si>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</si>
  <si>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</si>
  <si>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</si>
  <si>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</si>
  <si>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</si>
  <si>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</si>
  <si>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</si>
  <si>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</si>
  <si>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</si>
  <si>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</si>
  <si>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</si>
  <si>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</si>
  <si>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</si>
  <si>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</si>
  <si>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</si>
  <si>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</si>
  <si>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</si>
  <si>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</si>
  <si>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</si>
  <si>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</si>
  <si>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</si>
  <si>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</si>
  <si>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</si>
  <si>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</si>
  <si>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</si>
  <si>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</si>
  <si>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</si>
  <si>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</si>
  <si>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</si>
  <si>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</si>
  <si>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</si>
  <si>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</si>
  <si>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</si>
  <si>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</si>
  <si>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</si>
  <si>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</si>
  <si>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</si>
  <si>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</si>
  <si>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</si>
  <si>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</si>
  <si>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</si>
  <si>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</si>
  <si>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</si>
  <si>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</si>
  <si>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</si>
  <si>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</si>
  <si>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</si>
  <si>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</si>
  <si>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</si>
  <si>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</si>
  <si>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</si>
  <si>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</si>
  <si>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</si>
  <si>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</si>
  <si>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</si>
  <si>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</si>
  <si>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</si>
  <si>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</si>
  <si>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</si>
  <si>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</si>
  <si>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</si>
  <si>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</si>
  <si>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</si>
  <si>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</si>
  <si>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</si>
  <si>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</si>
  <si>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</si>
  <si>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</si>
  <si>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</si>
  <si>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</si>
  <si>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</si>
  <si>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</si>
  <si>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</si>
  <si>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</si>
  <si>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</si>
  <si>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</si>
  <si>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</si>
  <si>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</si>
  <si>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</si>
  <si>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</si>
  <si>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</si>
  <si>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</si>
  <si>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</si>
  <si>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</si>
  <si>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</si>
  <si>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</si>
  <si>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</si>
  <si>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</si>
  <si>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</si>
  <si>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</si>
  <si>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</si>
  <si>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</si>
  <si>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</si>
  <si>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</si>
  <si>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</si>
  <si>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</si>
  <si>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</si>
  <si>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</si>
  <si>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</si>
  <si>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</si>
  <si>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</si>
  <si>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</si>
  <si>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</si>
  <si>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</si>
  <si>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</si>
  <si>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</si>
  <si>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</si>
  <si>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</si>
  <si>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</si>
  <si>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</si>
  <si>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</si>
  <si>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</si>
  <si>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</si>
  <si>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</si>
  <si>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</si>
  <si>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</si>
  <si>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</si>
  <si>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</si>
  <si>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</si>
  <si>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</si>
  <si>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</si>
  <si>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</si>
  <si>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</si>
  <si>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</si>
  <si>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</si>
  <si>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</si>
  <si>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</si>
  <si>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</si>
  <si>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</si>
  <si>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</si>
  <si>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</si>
  <si>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</si>
  <si>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</si>
  <si>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</si>
  <si>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</si>
  <si>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</si>
  <si>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</si>
  <si>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</si>
  <si>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</si>
  <si>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</si>
  <si>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</si>
  <si>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</si>
  <si>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</si>
  <si>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</si>
  <si>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</si>
  <si>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</si>
  <si>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</si>
  <si>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</si>
  <si>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</si>
  <si>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</si>
  <si>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</si>
  <si>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</si>
  <si>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</si>
  <si>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</si>
  <si>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</si>
  <si>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</si>
  <si>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</si>
  <si>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</si>
  <si>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</si>
  <si>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</si>
  <si>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</si>
  <si>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</si>
  <si>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</si>
  <si>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</si>
  <si>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</si>
  <si>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</si>
  <si>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</si>
  <si>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</si>
  <si>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</si>
  <si>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</si>
  <si>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</si>
  <si>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</si>
  <si>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</si>
  <si>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</si>
  <si>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</si>
  <si>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</si>
  <si>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</si>
  <si>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</si>
  <si>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</si>
  <si>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</si>
  <si>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</si>
  <si>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</si>
  <si>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</si>
  <si>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</si>
  <si>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</si>
  <si>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</si>
  <si>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</si>
  <si>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</si>
  <si>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</si>
  <si>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</si>
  <si>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</si>
  <si>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</si>
  <si>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</si>
  <si>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</si>
  <si>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</si>
  <si>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</si>
  <si>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</si>
  <si>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</si>
  <si>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</si>
  <si>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</si>
  <si>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</si>
  <si>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</si>
  <si>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</si>
  <si>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</si>
  <si>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</si>
  <si>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</si>
  <si>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</si>
  <si>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</si>
  <si>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</si>
  <si>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</si>
  <si>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</si>
  <si>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</si>
  <si>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</si>
  <si>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</si>
  <si>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</si>
  <si>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</si>
  <si>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</si>
  <si>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</si>
  <si>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</si>
  <si>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</si>
  <si>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</si>
  <si>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</si>
  <si>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</si>
  <si>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</si>
  <si>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</si>
  <si>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</si>
  <si>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</si>
  <si>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</si>
  <si>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</si>
  <si>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</si>
  <si>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</si>
  <si>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</si>
  <si>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</si>
  <si>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</si>
  <si>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</si>
  <si>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</si>
  <si>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</si>
  <si>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</si>
  <si>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</si>
  <si>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</si>
  <si>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</si>
  <si>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</si>
  <si>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</si>
  <si>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</si>
  <si>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</si>
  <si>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</si>
  <si>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</si>
  <si>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</si>
  <si>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</si>
  <si>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</si>
  <si>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</si>
  <si>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</si>
  <si>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</si>
  <si>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</si>
  <si>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</si>
  <si>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</si>
  <si>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</si>
  <si>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</si>
  <si>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</si>
  <si>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</si>
  <si>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</si>
  <si>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</si>
  <si>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</si>
  <si>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</si>
  <si>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</si>
  <si>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</si>
  <si>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</si>
  <si>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</si>
  <si>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</si>
  <si>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</si>
  <si>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</si>
  <si>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</si>
  <si>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</si>
  <si>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</si>
  <si>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</si>
  <si>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</si>
  <si>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</si>
  <si>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</si>
  <si>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</si>
  <si>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</si>
  <si>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</si>
  <si>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</si>
  <si>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</si>
  <si>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</si>
  <si>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</si>
  <si>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</si>
  <si>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</si>
  <si>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</si>
  <si>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</si>
  <si>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</si>
  <si>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</si>
  <si>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</si>
  <si>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</si>
  <si>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</si>
  <si>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</si>
  <si>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</si>
  <si>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</si>
  <si>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</si>
  <si>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</si>
  <si>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</si>
  <si>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</si>
  <si>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</si>
  <si>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</si>
  <si>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</si>
  <si>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</si>
  <si>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</si>
  <si>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</si>
  <si>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</si>
  <si>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</si>
  <si>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</si>
  <si>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</si>
  <si>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</si>
  <si>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</si>
  <si>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</si>
  <si>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</si>
  <si>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</si>
  <si>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</si>
  <si>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</si>
  <si>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</si>
  <si>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</si>
  <si>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</si>
  <si>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</si>
  <si>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</si>
  <si>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</si>
  <si>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</si>
  <si>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</si>
  <si>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</si>
  <si>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</si>
  <si>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</si>
  <si>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</si>
  <si>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</si>
  <si>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</si>
  <si>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</si>
  <si>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</si>
  <si>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</si>
  <si>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</si>
  <si>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</si>
  <si>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</si>
  <si>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</si>
  <si>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</si>
  <si>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</si>
  <si>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</si>
  <si>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</si>
  <si>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</si>
  <si>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</si>
  <si>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</si>
  <si>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</si>
  <si>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</si>
  <si>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</si>
  <si>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</si>
  <si>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</si>
  <si>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</si>
  <si>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</si>
  <si>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</si>
  <si>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</si>
  <si>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</si>
  <si>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</si>
  <si>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</si>
  <si>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</si>
  <si>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</si>
  <si>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</si>
  <si>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</si>
  <si>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</si>
  <si>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</si>
  <si>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</si>
  <si>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</si>
  <si>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</si>
  <si>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</si>
  <si>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</si>
  <si>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</si>
  <si>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</si>
  <si>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</si>
  <si>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</si>
  <si>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</si>
  <si>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</si>
  <si>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</si>
  <si>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</si>
  <si>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</si>
  <si>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</si>
  <si>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</si>
  <si>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</si>
  <si>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</si>
  <si>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</si>
  <si>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</si>
  <si>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</si>
  <si>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</si>
  <si>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</si>
  <si>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</si>
  <si>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</si>
  <si>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</si>
  <si>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</si>
  <si>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</si>
  <si>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</si>
  <si>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</si>
  <si>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</si>
  <si>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</si>
  <si>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</si>
  <si>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</si>
  <si>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</si>
  <si>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</si>
  <si>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</si>
  <si>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</si>
  <si>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</si>
  <si>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</si>
  <si>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</si>
  <si>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</si>
  <si>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</si>
  <si>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</si>
  <si>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</si>
  <si>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</si>
  <si>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</si>
  <si>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</si>
  <si>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</si>
  <si>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</si>
  <si>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</si>
  <si>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</si>
  <si>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</si>
  <si>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</si>
  <si>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</si>
  <si>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</si>
  <si>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</si>
  <si>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</si>
  <si>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</si>
  <si>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</si>
  <si>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</si>
  <si>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</si>
  <si>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</si>
  <si>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</si>
  <si>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</si>
  <si>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</si>
  <si>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</si>
  <si>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</si>
  <si>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</si>
  <si>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</si>
  <si>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</si>
  <si>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</si>
  <si>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</si>
  <si>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</si>
  <si>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</si>
  <si>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</si>
  <si>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</si>
  <si>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</si>
  <si>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</si>
  <si>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</si>
  <si>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</si>
  <si>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</si>
  <si>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</si>
  <si>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</si>
  <si>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</si>
  <si>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</si>
  <si>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</si>
  <si>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</si>
  <si>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</si>
  <si>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</si>
  <si>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</si>
  <si>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</si>
  <si>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</si>
  <si>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</si>
  <si>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</si>
  <si>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</si>
  <si>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</si>
  <si>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</si>
  <si>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</si>
  <si>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</si>
  <si>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</si>
  <si>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</si>
  <si>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</si>
  <si>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</si>
  <si>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</si>
  <si>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</si>
  <si>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</si>
  <si>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</si>
  <si>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</si>
  <si>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</si>
  <si>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</si>
  <si>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</si>
  <si>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</si>
  <si>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</si>
  <si>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</si>
  <si>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</si>
  <si>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</si>
  <si>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</si>
  <si>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</si>
  <si>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</si>
  <si>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</si>
  <si>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</si>
  <si>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</si>
  <si>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</si>
  <si>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</si>
  <si>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</si>
  <si>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</si>
  <si>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</si>
  <si>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</si>
  <si>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</si>
  <si>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</si>
  <si>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</si>
  <si>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</si>
  <si>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</si>
  <si>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</si>
  <si>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</si>
  <si>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</si>
  <si>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</si>
  <si>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</si>
  <si>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</si>
  <si>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</si>
  <si>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</si>
  <si>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</si>
  <si>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</si>
  <si>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</si>
  <si>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</si>
  <si>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</si>
  <si>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</si>
  <si>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</si>
  <si>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</si>
  <si>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</si>
  <si>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</si>
  <si>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</si>
  <si>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</si>
  <si>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</si>
  <si>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</si>
  <si>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</si>
  <si>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</si>
  <si>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</si>
  <si>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</si>
  <si>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</si>
  <si>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</si>
  <si>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</si>
  <si>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</si>
  <si>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</si>
  <si>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</si>
  <si>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</si>
  <si>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</si>
  <si>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</si>
  <si>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</si>
  <si>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</si>
  <si>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</si>
  <si>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</si>
  <si>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</si>
  <si>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</si>
  <si>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</si>
  <si>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</si>
  <si>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</si>
  <si>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</si>
  <si>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</si>
  <si>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</si>
  <si>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</si>
  <si>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</si>
  <si>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</si>
  <si>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</si>
  <si>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</si>
  <si>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</si>
  <si>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</si>
  <si>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</si>
  <si>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</si>
  <si>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</si>
  <si>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</si>
  <si>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</si>
  <si>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</si>
  <si>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</si>
  <si>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</si>
  <si>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</si>
  <si>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</si>
  <si>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</si>
  <si>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</si>
  <si>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</si>
  <si>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</si>
  <si>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</si>
  <si>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</si>
  <si>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</si>
  <si>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</si>
  <si>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</si>
  <si>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</si>
  <si>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</si>
  <si>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</si>
  <si>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</si>
  <si>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</si>
  <si>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</si>
  <si>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</si>
  <si>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</si>
  <si>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</si>
  <si>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</si>
  <si>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</si>
  <si>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</si>
  <si>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</si>
  <si>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</si>
  <si>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</si>
  <si>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</si>
  <si>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</si>
  <si>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</si>
  <si>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</si>
  <si>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</si>
  <si>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</si>
  <si>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</si>
  <si>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</si>
  <si>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</si>
  <si>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</si>
  <si>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</si>
  <si>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</si>
  <si>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</si>
  <si>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</si>
  <si>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</si>
  <si>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</si>
  <si>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</si>
  <si>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</si>
  <si>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</si>
  <si>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</si>
  <si>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</si>
  <si>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</si>
  <si>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</si>
  <si>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</si>
  <si>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</si>
  <si>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</si>
  <si>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</si>
  <si>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</si>
  <si>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</si>
  <si>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</si>
  <si>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</si>
  <si>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</si>
  <si>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</si>
  <si>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</si>
  <si>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</si>
  <si>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</si>
  <si>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</si>
  <si>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</si>
  <si>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</si>
  <si>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</si>
  <si>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</si>
  <si>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</si>
  <si>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</si>
  <si>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</si>
  <si>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</si>
  <si>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</si>
  <si>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</si>
  <si>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</si>
  <si>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</si>
  <si>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</si>
  <si>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</si>
  <si>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</si>
  <si>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</si>
  <si>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</si>
  <si>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</si>
  <si>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</si>
  <si>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</si>
  <si>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</si>
  <si>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</si>
  <si>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</si>
  <si>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</si>
  <si>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</si>
  <si>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</si>
  <si>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</si>
  <si>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</si>
  <si>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</si>
  <si>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</si>
  <si>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</si>
  <si>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</si>
  <si>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</si>
  <si>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</si>
  <si>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</si>
  <si>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</si>
  <si>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</si>
  <si>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</si>
  <si>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</si>
  <si>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</si>
  <si>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</si>
  <si>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</si>
  <si>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</si>
  <si>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</si>
  <si>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</si>
  <si>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</si>
  <si>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</si>
  <si>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</si>
  <si>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</si>
  <si>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</si>
  <si>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</si>
  <si>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</si>
  <si>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</si>
  <si>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</si>
  <si>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</si>
  <si>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</si>
  <si>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</si>
  <si>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</si>
  <si>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</si>
  <si>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</si>
  <si>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</si>
  <si>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</si>
  <si>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</si>
  <si>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</si>
  <si>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</si>
  <si>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</si>
  <si>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</si>
  <si>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</si>
  <si>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</si>
  <si>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</si>
  <si>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</si>
  <si>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</si>
  <si>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</si>
  <si>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</si>
  <si>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</si>
  <si>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</si>
  <si>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</si>
  <si>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</si>
  <si>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</si>
  <si>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</si>
  <si>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</si>
  <si>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</si>
  <si>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</si>
  <si>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</si>
  <si>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</si>
  <si>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</si>
  <si>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</si>
  <si>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</si>
  <si>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</si>
  <si>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</si>
  <si>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</si>
  <si>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</si>
  <si>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</si>
  <si>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</si>
  <si>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</si>
  <si>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</si>
  <si>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</si>
  <si>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</si>
  <si>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</si>
  <si>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</si>
  <si>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</si>
  <si>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</si>
  <si>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</si>
  <si>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</si>
  <si>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</si>
  <si>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</si>
  <si>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</si>
  <si>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</si>
  <si>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</si>
  <si>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</si>
  <si>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</si>
  <si>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</si>
  <si>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</si>
  <si>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</si>
  <si>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</si>
  <si>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</si>
  <si>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</si>
  <si>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</si>
  <si>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</si>
  <si>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</si>
  <si>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</si>
  <si>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</si>
  <si>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</si>
  <si>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</si>
  <si>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</si>
  <si>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</si>
  <si>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</si>
  <si>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</si>
  <si>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</si>
  <si>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</si>
  <si>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</si>
  <si>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</si>
  <si>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</si>
  <si>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</si>
  <si>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</si>
  <si>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</si>
  <si>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</si>
  <si>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</si>
  <si>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</si>
  <si>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</si>
  <si>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</si>
  <si>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</si>
  <si>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</si>
  <si>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</si>
  <si>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</si>
  <si>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</si>
  <si>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</si>
  <si>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</si>
  <si>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</si>
  <si>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</si>
  <si>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</si>
  <si>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</si>
  <si>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</si>
  <si>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</si>
  <si>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</si>
  <si>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</si>
  <si>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</si>
  <si>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</si>
  <si>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</si>
  <si>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</si>
  <si>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</si>
  <si>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</si>
  <si>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</si>
  <si>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</si>
  <si>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</si>
  <si>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</si>
  <si>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</si>
  <si>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</si>
  <si>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</si>
  <si>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</si>
  <si>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</si>
  <si>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</si>
  <si>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</si>
  <si>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</si>
  <si>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</si>
  <si>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</si>
  <si>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</si>
  <si>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</si>
  <si>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</si>
  <si>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</si>
  <si>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</si>
  <si>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</si>
  <si>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</si>
  <si>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</si>
  <si>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</si>
  <si>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</si>
  <si>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</si>
  <si>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</si>
  <si>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</si>
  <si>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</si>
  <si>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</si>
  <si>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</si>
  <si>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</si>
  <si>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</si>
  <si>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</si>
  <si>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</si>
  <si>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</si>
  <si>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</si>
  <si>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</si>
  <si>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</si>
  <si>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</si>
  <si>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</si>
  <si>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</si>
  <si>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</si>
  <si>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</si>
  <si>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</si>
  <si>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</si>
  <si>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</si>
  <si>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</si>
  <si>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</si>
  <si>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</si>
  <si>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</si>
  <si>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</si>
  <si>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</si>
  <si>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</si>
  <si>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</si>
  <si>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</si>
  <si>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</si>
  <si>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</si>
  <si>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</si>
  <si>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</si>
  <si>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</si>
  <si>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</si>
  <si>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</si>
  <si>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</si>
  <si>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</si>
  <si>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</si>
  <si>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</si>
  <si>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</si>
  <si>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</si>
  <si>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</si>
  <si>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</si>
  <si>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</si>
  <si>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</si>
  <si>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</si>
  <si>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</si>
  <si>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</si>
  <si>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</si>
  <si>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</si>
  <si>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</si>
  <si>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</si>
  <si>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</si>
  <si>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</si>
  <si>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</si>
  <si>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</si>
  <si>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</si>
  <si>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</si>
  <si>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</si>
  <si>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</si>
  <si>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</si>
  <si>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</si>
  <si>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</si>
  <si>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</si>
  <si>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</si>
  <si>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</si>
  <si>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</si>
  <si>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</si>
  <si>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</si>
  <si>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</si>
  <si>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</si>
  <si>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</si>
  <si>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</si>
  <si>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</si>
  <si>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</si>
  <si>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</si>
  <si>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</si>
  <si>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</si>
  <si>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</si>
  <si>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</si>
  <si>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</si>
  <si>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</si>
  <si>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</si>
  <si>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</si>
  <si>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</si>
  <si>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</si>
  <si>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</si>
  <si>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</si>
  <si>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</si>
  <si>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</si>
  <si>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</si>
  <si>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</si>
  <si>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</si>
  <si>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</si>
  <si>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</si>
  <si>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</si>
  <si>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</si>
  <si>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</si>
  <si>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</si>
  <si>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</si>
  <si>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</si>
  <si>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</si>
  <si>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</si>
  <si>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</si>
  <si>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</si>
  <si>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</si>
  <si>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</si>
  <si>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</si>
  <si>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</si>
  <si>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</si>
  <si>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</si>
  <si>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</si>
  <si>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</si>
  <si>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</si>
  <si>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</si>
  <si>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</si>
  <si>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</si>
  <si>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</si>
  <si>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</si>
  <si>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</si>
  <si>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</si>
  <si>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</si>
  <si>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</si>
  <si>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</si>
  <si>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</si>
  <si>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</si>
  <si>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</si>
  <si>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</si>
  <si>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</si>
  <si>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</si>
  <si>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</si>
  <si>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</si>
  <si>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</si>
  <si>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</si>
  <si>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</si>
  <si>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</si>
  <si>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</si>
  <si>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</si>
  <si>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</si>
  <si>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</si>
  <si>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</si>
  <si>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</si>
  <si>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</si>
  <si>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</si>
  <si>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</si>
  <si>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</si>
  <si>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</si>
  <si>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</si>
  <si>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</si>
  <si>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</si>
  <si>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</si>
  <si>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</si>
  <si>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</si>
  <si>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</si>
  <si>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</si>
  <si>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</si>
  <si>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</si>
  <si>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</si>
  <si>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</si>
  <si>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</si>
  <si>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</si>
  <si>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</si>
  <si>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</si>
  <si>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</si>
  <si>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</si>
  <si>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</si>
  <si>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</si>
  <si>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</si>
  <si>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</si>
  <si>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</si>
  <si>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</si>
  <si>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</si>
  <si>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</si>
  <si>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</si>
  <si>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</si>
  <si>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</si>
  <si>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</si>
  <si>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</si>
  <si>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</si>
  <si>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</si>
  <si>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</si>
  <si>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</si>
  <si>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</si>
  <si>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</si>
  <si>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</si>
  <si>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</si>
  <si>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</si>
  <si>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</si>
  <si>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</si>
  <si>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</si>
  <si>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</si>
  <si>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</si>
  <si>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</si>
  <si>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</si>
  <si>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</si>
  <si>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</si>
  <si>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</si>
  <si>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</si>
  <si>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</si>
  <si>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</si>
  <si>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</si>
  <si>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</si>
  <si>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</si>
  <si>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</si>
  <si>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</si>
  <si>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</si>
  <si>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</si>
  <si>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</si>
  <si>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</si>
  <si>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</si>
  <si>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</si>
  <si>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</si>
  <si>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</si>
  <si>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</si>
  <si>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</si>
  <si>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</si>
  <si>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</si>
  <si>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</si>
  <si>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</si>
  <si>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</si>
  <si>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</si>
  <si>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</si>
  <si>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</si>
  <si>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</si>
  <si>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</si>
  <si>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</si>
  <si>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</si>
  <si>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</si>
  <si>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</si>
  <si>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</si>
  <si>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</si>
  <si>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</si>
  <si>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</si>
  <si>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</si>
  <si>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</si>
  <si>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</si>
  <si>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</si>
  <si>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</si>
  <si>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</si>
  <si>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</si>
  <si>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</si>
  <si>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</si>
  <si>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</si>
  <si>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</si>
  <si>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</si>
  <si>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</si>
  <si>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</si>
  <si>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</si>
  <si>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</si>
  <si>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</si>
  <si>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</si>
  <si>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</si>
  <si>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</si>
  <si>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</si>
  <si>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</si>
  <si>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</si>
  <si>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</si>
  <si>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</si>
  <si>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</si>
  <si>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</si>
  <si>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</si>
  <si>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</si>
  <si>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</si>
  <si>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</si>
  <si>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</si>
  <si>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</si>
  <si>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</si>
  <si>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</si>
  <si>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</si>
  <si>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</si>
  <si>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</si>
  <si>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</si>
  <si>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</si>
  <si>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</si>
  <si>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</si>
  <si>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</si>
  <si>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</si>
  <si>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</si>
  <si>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</si>
  <si>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</si>
  <si>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</si>
  <si>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</si>
  <si>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</si>
  <si>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</si>
  <si>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</si>
  <si>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</si>
  <si>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</si>
  <si>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</si>
  <si>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</si>
  <si>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</si>
  <si>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</si>
  <si>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</si>
  <si>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</si>
  <si>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</si>
  <si>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</si>
  <si>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</si>
  <si>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</si>
  <si>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</si>
  <si>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</si>
  <si>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</si>
  <si>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</si>
  <si>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</si>
  <si>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</si>
  <si>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</si>
  <si>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</si>
  <si>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</si>
  <si>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</si>
  <si>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</si>
  <si>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</si>
  <si>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</si>
  <si>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</si>
  <si>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</si>
  <si>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</si>
  <si>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</si>
  <si>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</si>
  <si>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</si>
  <si>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</si>
  <si>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</si>
  <si>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</si>
  <si>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</si>
  <si>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</si>
  <si>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</si>
  <si>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</si>
  <si>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</si>
  <si>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</si>
  <si>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</si>
  <si>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</si>
  <si>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</si>
  <si>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</si>
  <si>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</si>
  <si>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</si>
  <si>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</si>
  <si>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</si>
  <si>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</si>
  <si>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</si>
  <si>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</si>
  <si>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</si>
  <si>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</si>
  <si>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</si>
  <si>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</si>
  <si>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</si>
  <si>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</si>
  <si>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</si>
  <si>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</si>
  <si>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</si>
  <si>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</si>
  <si>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</si>
  <si>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</si>
  <si>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</si>
  <si>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</si>
  <si>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</si>
  <si>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</si>
  <si>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</si>
  <si>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</si>
  <si>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</si>
  <si>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</si>
  <si>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</si>
  <si>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</si>
  <si>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</si>
  <si>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</si>
  <si>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</si>
  <si>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</si>
  <si>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</si>
  <si>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</si>
  <si>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</si>
  <si>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</si>
  <si>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</si>
  <si>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</si>
  <si>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</si>
  <si>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</si>
  <si>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</si>
  <si>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</si>
  <si>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</si>
  <si>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</si>
  <si>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</si>
  <si>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</si>
  <si>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</si>
  <si>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</si>
  <si>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</si>
  <si>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</si>
  <si>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</si>
  <si>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</si>
  <si>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</si>
  <si>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</si>
  <si>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</si>
  <si>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</si>
  <si>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</si>
  <si>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</si>
  <si>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</si>
  <si>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</si>
  <si>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</si>
  <si>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</si>
  <si>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</si>
  <si>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</si>
  <si>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</si>
  <si>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</si>
  <si>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</si>
  <si>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</si>
  <si>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</si>
  <si>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</si>
  <si>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</si>
  <si>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</si>
  <si>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</si>
  <si>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</si>
  <si>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</si>
  <si>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</si>
  <si>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</si>
  <si>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</si>
  <si>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</si>
  <si>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</si>
  <si>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</si>
  <si>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</si>
  <si>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</si>
  <si>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</si>
  <si>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</si>
  <si>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</si>
  <si>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</si>
  <si>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</si>
  <si>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</si>
  <si>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</si>
  <si>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</si>
  <si>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</si>
  <si>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</si>
  <si>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</si>
  <si>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</si>
  <si>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</si>
  <si>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</si>
  <si>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</si>
  <si>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</si>
  <si>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</si>
  <si>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</si>
  <si>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</si>
  <si>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</si>
  <si>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</si>
  <si>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</si>
  <si>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</si>
  <si>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</si>
  <si>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</si>
  <si>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</si>
  <si>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</si>
  <si>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</si>
  <si>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</si>
  <si>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</si>
  <si>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</si>
  <si>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</si>
  <si>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</si>
  <si>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</si>
  <si>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</si>
  <si>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</si>
  <si>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</si>
  <si>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</si>
  <si>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</si>
  <si>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</si>
  <si>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</si>
  <si>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</si>
  <si>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</si>
  <si>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</si>
  <si>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</si>
  <si>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</si>
  <si>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</si>
  <si>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</si>
  <si>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</si>
  <si>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</si>
  <si>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</si>
  <si>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</si>
  <si>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</si>
  <si>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</si>
  <si>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</si>
  <si>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</si>
  <si>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</si>
  <si>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</si>
  <si>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</si>
  <si>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</si>
  <si>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</si>
  <si>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</si>
  <si>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</si>
  <si>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</si>
  <si>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</si>
  <si>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</si>
  <si>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</si>
  <si>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</si>
  <si>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</si>
  <si>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</si>
  <si>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</si>
  <si>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</si>
  <si>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</si>
  <si>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</si>
  <si>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</si>
  <si>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</si>
  <si>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</si>
  <si>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</si>
  <si>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</si>
  <si>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</si>
  <si>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</si>
  <si>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</si>
  <si>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</si>
  <si>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</si>
  <si>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</si>
  <si>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</si>
  <si>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</si>
  <si>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</si>
  <si>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</si>
  <si>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</si>
  <si>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</si>
  <si>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</si>
  <si>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</si>
  <si>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</si>
  <si>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</si>
  <si>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</si>
  <si>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</si>
  <si>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</si>
  <si>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</si>
  <si>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</si>
  <si>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</si>
  <si>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</si>
  <si>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</si>
  <si>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</si>
  <si>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</si>
  <si>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</si>
  <si>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</si>
  <si>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</si>
  <si>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</si>
  <si>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</si>
  <si>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</si>
  <si>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</si>
  <si>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</si>
  <si>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</si>
  <si>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</si>
  <si>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</si>
  <si>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</si>
  <si>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</si>
  <si>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</si>
  <si>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</si>
  <si>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</si>
  <si>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</si>
  <si>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</si>
  <si>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</si>
  <si>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</si>
  <si>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</si>
  <si>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</si>
  <si>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</si>
  <si>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</si>
  <si>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</si>
  <si>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</si>
  <si>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</si>
  <si>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</si>
  <si>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</si>
  <si>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</si>
  <si>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</si>
  <si>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</si>
  <si>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</si>
  <si>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</si>
  <si>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</si>
  <si>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</si>
  <si>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</si>
  <si>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</si>
  <si>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</si>
  <si>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</si>
  <si>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</si>
  <si>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</si>
  <si>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</si>
  <si>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</si>
  <si>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</si>
  <si>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</si>
  <si>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</si>
  <si>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</si>
  <si>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</si>
  <si>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</si>
  <si>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</si>
  <si>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</si>
  <si>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</si>
  <si>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</si>
  <si>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</si>
  <si>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</si>
  <si>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</si>
  <si>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</si>
  <si>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</si>
  <si>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</si>
  <si>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</si>
  <si>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</si>
  <si>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</si>
  <si>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</si>
  <si>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</si>
  <si>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</si>
  <si>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</si>
  <si>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</si>
  <si>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</si>
  <si>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</si>
  <si>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</si>
  <si>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</si>
  <si>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</si>
  <si>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</si>
  <si>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</si>
  <si>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</si>
  <si>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</si>
  <si>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</si>
  <si>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</si>
  <si>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</si>
  <si>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</si>
  <si>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</si>
  <si>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</si>
  <si>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</si>
  <si>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</si>
  <si>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</si>
  <si>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</si>
  <si>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</si>
  <si>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</si>
  <si>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</si>
  <si>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</si>
  <si>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</si>
  <si>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</si>
  <si>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</si>
  <si>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</si>
  <si>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</si>
  <si>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</si>
  <si>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</si>
  <si>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</si>
  <si>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</si>
  <si>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</si>
  <si>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</si>
  <si>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</si>
  <si>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</si>
  <si>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</si>
  <si>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</si>
  <si>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</si>
  <si>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</si>
  <si>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</si>
  <si>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</si>
  <si>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</si>
  <si>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</si>
  <si>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</si>
  <si>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</si>
  <si>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</si>
  <si>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</si>
  <si>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</si>
  <si>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</si>
  <si>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</si>
  <si>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</si>
  <si>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</si>
  <si>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</si>
  <si>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</si>
  <si>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</si>
  <si>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</si>
  <si>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</si>
  <si>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</si>
  <si>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</si>
  <si>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</si>
  <si>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</si>
  <si>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</si>
  <si>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</si>
  <si>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</si>
  <si>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</si>
  <si>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</si>
  <si>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</si>
  <si>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</si>
  <si>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</si>
  <si>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</si>
  <si>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</si>
  <si>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</si>
  <si>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</si>
  <si>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</si>
  <si>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</si>
  <si>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</si>
  <si>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</si>
  <si>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</si>
  <si>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</si>
  <si>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</si>
  <si>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</si>
  <si>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</si>
  <si>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</si>
  <si>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</si>
  <si>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</si>
  <si>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</si>
  <si>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</si>
  <si>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</si>
  <si>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</si>
  <si>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</si>
  <si>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</si>
  <si>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</si>
  <si>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</si>
  <si>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</si>
  <si>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</si>
  <si>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</si>
  <si>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</si>
  <si>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</si>
  <si>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</si>
  <si>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</si>
  <si>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</si>
  <si>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</si>
  <si>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</si>
  <si>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</si>
  <si>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</si>
  <si>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</si>
  <si>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</si>
  <si>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</si>
  <si>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</si>
  <si>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</si>
  <si>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</si>
  <si>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</si>
  <si>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</si>
  <si>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</si>
  <si>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</si>
  <si>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</si>
  <si>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</si>
  <si>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</si>
  <si>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</si>
  <si>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</si>
  <si>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</si>
  <si>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</si>
  <si>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</si>
  <si>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</si>
  <si>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</si>
  <si>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</si>
  <si>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</si>
  <si>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</si>
  <si>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</si>
  <si>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</si>
  <si>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</si>
  <si>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</si>
  <si>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</si>
  <si>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</si>
  <si>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</si>
  <si>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</si>
  <si>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</si>
  <si>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</si>
  <si>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</si>
  <si>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</si>
  <si>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</si>
  <si>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</si>
  <si>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</si>
  <si>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</si>
  <si>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</si>
  <si>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</si>
  <si>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</si>
  <si>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</si>
  <si>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</si>
  <si>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</si>
  <si>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</si>
  <si>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</si>
  <si>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</si>
  <si>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</si>
  <si>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</si>
  <si>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</si>
  <si>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</si>
  <si>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</si>
  <si>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</si>
  <si>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</si>
  <si>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</si>
  <si>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</si>
  <si>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</si>
  <si>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</si>
  <si>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</si>
  <si>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</si>
  <si>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</si>
  <si>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</si>
  <si>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</si>
  <si>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</si>
  <si>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</si>
  <si>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</si>
  <si>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</si>
  <si>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</si>
  <si>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</si>
  <si>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</si>
  <si>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</si>
  <si>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</si>
  <si>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</si>
  <si>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</si>
  <si>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</si>
  <si>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</si>
  <si>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</si>
  <si>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</si>
  <si>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</si>
  <si>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</si>
  <si>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</si>
  <si>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</si>
  <si>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</si>
  <si>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</si>
  <si>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</si>
  <si>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</si>
  <si>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</si>
  <si>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</si>
  <si>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</si>
  <si>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</si>
  <si>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</si>
  <si>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</si>
  <si>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</si>
  <si>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</si>
  <si>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</si>
  <si>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</si>
  <si>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</si>
  <si>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</si>
  <si>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</si>
  <si>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</si>
  <si>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</si>
  <si>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</si>
  <si>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</si>
  <si>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</si>
  <si>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</si>
  <si>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</si>
  <si>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</si>
  <si>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</si>
  <si>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</si>
  <si>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</si>
  <si>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</si>
  <si>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</si>
  <si>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</si>
  <si>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</si>
  <si>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</si>
  <si>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</si>
  <si>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</si>
  <si>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</si>
  <si>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</si>
  <si>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</si>
  <si>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</si>
  <si>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</si>
  <si>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</si>
  <si>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</si>
  <si>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</si>
  <si>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</si>
  <si>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</si>
  <si>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</si>
  <si>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</si>
  <si>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</si>
  <si>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</si>
  <si>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</si>
  <si>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</si>
  <si>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</si>
  <si>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</si>
  <si>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</si>
  <si>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</si>
  <si>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</si>
  <si>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</si>
  <si>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</si>
  <si>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</si>
  <si>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</si>
  <si>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</si>
  <si>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</si>
  <si>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</si>
  <si>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</si>
  <si>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</si>
  <si>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</si>
  <si>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</si>
  <si>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</si>
  <si>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</si>
  <si>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</si>
  <si>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</si>
  <si>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</si>
  <si>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</si>
  <si>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</si>
  <si>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</si>
  <si>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</si>
  <si>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</si>
  <si>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</si>
  <si>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</si>
  <si>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</si>
  <si>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</si>
  <si>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</si>
  <si>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</si>
  <si>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</si>
  <si>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</si>
  <si>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</si>
  <si>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</si>
  <si>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</si>
  <si>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</si>
  <si>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</si>
  <si>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</si>
  <si>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</si>
  <si>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</si>
  <si>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</si>
  <si>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</si>
  <si>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</si>
  <si>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</si>
  <si>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</si>
  <si>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</si>
  <si>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</si>
  <si>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</si>
  <si>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</si>
  <si>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</si>
  <si>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</si>
  <si>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</si>
  <si>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</si>
  <si>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</si>
  <si>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</si>
  <si>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</si>
  <si>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</si>
  <si>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</si>
  <si>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</si>
  <si>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</si>
  <si>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</si>
  <si>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</si>
  <si>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</si>
  <si>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</si>
  <si>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</si>
  <si>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</si>
  <si>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</si>
  <si>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</si>
  <si>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</si>
  <si>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</si>
  <si>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</si>
  <si>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</si>
  <si>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</si>
  <si>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</si>
  <si>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</si>
  <si>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</si>
  <si>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</si>
  <si>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</si>
  <si>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</si>
  <si>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</si>
  <si>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</si>
  <si>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</si>
  <si>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</si>
  <si>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</si>
  <si>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</si>
  <si>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</si>
  <si>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</si>
  <si>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</si>
  <si>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</si>
  <si>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</si>
  <si>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</si>
  <si>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</si>
  <si>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</si>
  <si>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</si>
  <si>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</si>
  <si>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</si>
  <si>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</si>
  <si>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</si>
  <si>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</si>
  <si>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</si>
  <si>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</si>
  <si>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</si>
  <si>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</si>
  <si>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</si>
  <si>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</si>
  <si>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</si>
  <si>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</si>
  <si>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</si>
  <si>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</si>
  <si>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</si>
  <si>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</si>
  <si>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</si>
  <si>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</si>
  <si>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</si>
  <si>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</si>
  <si>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</si>
  <si>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</si>
  <si>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</si>
  <si>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</si>
  <si>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</si>
  <si>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</si>
  <si>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</si>
  <si>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</si>
  <si>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</si>
  <si>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</si>
  <si>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</si>
  <si>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</si>
  <si>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</si>
  <si>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</si>
  <si>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</si>
  <si>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</si>
  <si>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</si>
  <si>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</si>
  <si>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</si>
  <si>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</si>
  <si>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</si>
  <si>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</si>
  <si>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</si>
  <si>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</si>
  <si>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</si>
  <si>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</si>
  <si>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</si>
  <si>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</si>
  <si>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</si>
  <si>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</si>
  <si>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</si>
  <si>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</si>
  <si>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</si>
  <si>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</si>
  <si>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</si>
  <si>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</si>
  <si>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</si>
  <si>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</si>
  <si>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</si>
  <si>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</si>
  <si>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</si>
  <si>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</si>
  <si>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</si>
  <si>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</si>
  <si>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</si>
  <si>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</si>
  <si>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</si>
  <si>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</si>
  <si>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</si>
  <si>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</si>
  <si>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</si>
  <si>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</si>
  <si>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</si>
  <si>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</si>
  <si>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</si>
  <si>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</si>
  <si>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</si>
  <si>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</si>
  <si>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</si>
  <si>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</si>
  <si>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</si>
  <si>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</si>
  <si>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</si>
  <si>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</si>
  <si>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</si>
  <si>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</si>
  <si>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</si>
  <si>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</si>
  <si>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</si>
  <si>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</si>
  <si>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</si>
  <si>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</si>
  <si>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</si>
  <si>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</si>
  <si>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</si>
  <si>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</si>
  <si>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</si>
  <si>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</si>
  <si>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</si>
  <si>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</si>
  <si>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</si>
  <si>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</si>
  <si>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</si>
  <si>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</si>
  <si>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</si>
  <si>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</si>
  <si>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</si>
  <si>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</si>
  <si>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</si>
  <si>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</si>
  <si>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</si>
  <si>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</si>
  <si>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</si>
  <si>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</si>
  <si>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</si>
  <si>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</si>
  <si>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</si>
  <si>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</si>
  <si>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</si>
  <si>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</si>
  <si>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</si>
  <si>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</si>
  <si>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</si>
  <si>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</si>
  <si>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</si>
  <si>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</si>
  <si>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</si>
  <si>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</si>
  <si>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</si>
  <si>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</si>
  <si>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</si>
  <si>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</si>
  <si>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</si>
  <si>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</si>
  <si>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</si>
  <si>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</si>
  <si>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</si>
  <si>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</si>
  <si>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</si>
  <si>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</si>
  <si>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</si>
  <si>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</si>
  <si>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</si>
  <si>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</si>
  <si>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</si>
  <si>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</si>
  <si>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</si>
  <si>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</si>
  <si>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</si>
  <si>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</si>
  <si>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</si>
  <si>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</si>
  <si>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</si>
  <si>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</si>
  <si>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</si>
  <si>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</si>
  <si>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</si>
  <si>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</si>
  <si>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</si>
  <si>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</si>
  <si>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</si>
  <si>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</si>
  <si>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</si>
  <si>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</si>
  <si>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</si>
  <si>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</si>
  <si>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</si>
  <si>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</si>
  <si>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</si>
  <si>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</si>
  <si>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</si>
  <si>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</si>
  <si>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</si>
  <si>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</si>
  <si>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</si>
  <si>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</si>
  <si>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</si>
  <si>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</si>
  <si>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</si>
  <si>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</si>
  <si>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</si>
  <si>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</si>
  <si>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</si>
  <si>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</si>
  <si>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</si>
  <si>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</si>
  <si>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</si>
  <si>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</si>
  <si>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</si>
  <si>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</si>
  <si>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</si>
  <si>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</si>
  <si>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</si>
  <si>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</si>
  <si>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</si>
  <si>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</si>
  <si>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</si>
  <si>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</si>
  <si>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</si>
  <si>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</si>
  <si>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</si>
  <si>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</si>
  <si>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</si>
  <si>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</si>
  <si>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</si>
  <si>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</si>
  <si>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</si>
  <si>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</si>
  <si>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</si>
  <si>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</si>
  <si>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</si>
  <si>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</si>
  <si>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</si>
  <si>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</si>
  <si>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</si>
  <si>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</si>
  <si>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</si>
  <si>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</si>
  <si>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</si>
  <si>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</si>
  <si>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</si>
  <si>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</si>
  <si>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</si>
  <si>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</si>
  <si>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</si>
  <si>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</si>
  <si>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</si>
  <si>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</si>
  <si>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</si>
  <si>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</si>
  <si>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</si>
  <si>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</si>
  <si>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</si>
  <si>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</si>
  <si>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</si>
  <si>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</si>
  <si>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</si>
  <si>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</si>
  <si>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</si>
  <si>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</si>
  <si>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</si>
  <si>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</si>
  <si>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</si>
  <si>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</si>
  <si>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</si>
  <si>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</si>
  <si>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</si>
  <si>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</si>
  <si>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</si>
  <si>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</si>
  <si>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</si>
  <si>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</si>
  <si>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</si>
  <si>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</si>
  <si>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</si>
  <si>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</si>
  <si>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</si>
  <si>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</si>
  <si>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</si>
  <si>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</si>
  <si>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</si>
  <si>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</si>
  <si>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</si>
  <si>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</si>
  <si>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</si>
  <si>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</si>
  <si>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</si>
  <si>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</si>
  <si>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</si>
  <si>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</si>
  <si>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</si>
  <si>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</si>
  <si>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</si>
  <si>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</si>
  <si>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</si>
  <si>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</si>
  <si>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</si>
  <si>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</si>
  <si>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</si>
  <si>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</si>
  <si>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</si>
  <si>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</si>
  <si>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</si>
  <si>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</si>
  <si>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</si>
  <si>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</si>
  <si>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</si>
  <si>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</si>
  <si>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</si>
  <si>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</si>
  <si>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</si>
  <si>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</si>
  <si>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</si>
  <si>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</si>
  <si>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</si>
  <si>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</si>
  <si>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</si>
  <si>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</si>
  <si>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</si>
  <si>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</si>
  <si>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</si>
  <si>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</si>
  <si>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</si>
  <si>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</si>
  <si>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</si>
  <si>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</si>
  <si>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</si>
  <si>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</si>
  <si>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</si>
  <si>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</si>
  <si>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</si>
  <si>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</si>
  <si>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</si>
  <si>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</si>
  <si>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</si>
  <si>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</si>
  <si>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</si>
  <si>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</si>
  <si>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</si>
  <si>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</si>
  <si>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</si>
  <si>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</si>
  <si>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</si>
  <si>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</si>
  <si>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</si>
  <si>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</si>
  <si>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</si>
  <si>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</si>
  <si>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</si>
  <si>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</si>
  <si>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</si>
  <si>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</si>
  <si>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</si>
  <si>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</si>
  <si>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</si>
  <si>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</si>
  <si>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</si>
  <si>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</si>
  <si>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</si>
  <si>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</si>
  <si>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</si>
  <si>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</si>
  <si>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</si>
  <si>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</si>
  <si>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</si>
  <si>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</si>
  <si>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</si>
  <si>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</si>
  <si>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</si>
  <si>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</si>
  <si>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</si>
  <si>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</si>
  <si>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</si>
  <si>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</si>
  <si>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</si>
  <si>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</si>
  <si>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</si>
  <si>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</si>
  <si>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</si>
  <si>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</si>
  <si>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</si>
  <si>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</si>
  <si>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</si>
  <si>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</si>
  <si>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</si>
  <si>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</si>
  <si>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</si>
  <si>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</si>
  <si>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</si>
  <si>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</si>
  <si>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</si>
  <si>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</si>
  <si>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</si>
  <si>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</si>
  <si>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</si>
  <si>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</si>
  <si>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</si>
  <si>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</si>
  <si>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</si>
  <si>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</si>
  <si>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</si>
  <si>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</si>
  <si>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</si>
  <si>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</si>
  <si>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</si>
  <si>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</si>
  <si>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</si>
  <si>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</si>
  <si>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</si>
  <si>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</si>
  <si>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</si>
  <si>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</si>
  <si>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</si>
  <si>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</si>
  <si>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</si>
  <si>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</si>
  <si>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</si>
  <si>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</si>
  <si>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</si>
  <si>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</si>
  <si>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</si>
  <si>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</si>
  <si>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</si>
  <si>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</si>
  <si>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</si>
  <si>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</si>
  <si>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</si>
  <si>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</si>
  <si>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</si>
  <si>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</si>
  <si>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</si>
  <si>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</si>
  <si>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</si>
  <si>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</si>
  <si>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</si>
  <si>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</si>
  <si>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</si>
  <si>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</si>
  <si>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</si>
  <si>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</si>
  <si>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</si>
  <si>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</si>
  <si>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</si>
  <si>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</si>
  <si>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</si>
  <si>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</si>
  <si>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</si>
  <si>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</si>
  <si>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</si>
  <si>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</si>
  <si>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</si>
  <si>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</si>
  <si>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</si>
  <si>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</si>
  <si>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</si>
  <si>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</si>
  <si>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</si>
  <si>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</si>
  <si>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</si>
  <si>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</si>
  <si>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</si>
  <si>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</si>
  <si>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</si>
  <si>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</si>
  <si>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</si>
  <si>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</si>
  <si>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</si>
  <si>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</si>
  <si>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</si>
  <si>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</si>
  <si>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</si>
  <si>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</si>
  <si>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</si>
  <si>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</si>
  <si>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</si>
  <si>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</si>
  <si>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</si>
  <si>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</si>
  <si>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</si>
  <si>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</si>
  <si>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</si>
  <si>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</si>
  <si>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</si>
  <si>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</si>
  <si>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</si>
  <si>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</si>
  <si>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</si>
  <si>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</si>
  <si>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</si>
  <si>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</si>
  <si>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</si>
  <si>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</si>
  <si>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</si>
  <si>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</si>
  <si>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</si>
  <si>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</si>
  <si>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</si>
  <si>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</si>
  <si>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</si>
  <si>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</si>
  <si>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</si>
  <si>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</si>
  <si>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</si>
  <si>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</si>
  <si>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</si>
  <si>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</si>
  <si>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</si>
  <si>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</si>
  <si>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</si>
  <si>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</si>
  <si>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</si>
  <si>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</si>
  <si>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</si>
  <si>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</si>
  <si>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</si>
  <si>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</si>
  <si>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</si>
  <si>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</si>
  <si>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</si>
  <si>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</si>
  <si>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</si>
  <si>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</si>
  <si>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</si>
  <si>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</si>
  <si>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</si>
  <si>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</si>
  <si>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</si>
  <si>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</si>
  <si>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</si>
  <si>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</si>
  <si>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</si>
  <si>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</si>
  <si>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</si>
  <si>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</si>
  <si>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</si>
  <si>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</si>
  <si>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</si>
  <si>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</si>
  <si>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</si>
  <si>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</si>
  <si>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</si>
  <si>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</si>
  <si>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</si>
  <si>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</si>
  <si>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</si>
  <si>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</si>
  <si>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</si>
  <si>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</si>
  <si>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</si>
  <si>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</si>
  <si>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</si>
  <si>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</si>
  <si>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</si>
  <si>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</si>
  <si>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</si>
  <si>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</si>
  <si>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</si>
  <si>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</si>
  <si>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</si>
  <si>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</si>
  <si>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</si>
  <si>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</si>
  <si>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</si>
  <si>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</si>
  <si>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</si>
  <si>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</si>
  <si>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</si>
  <si>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</si>
  <si>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</si>
  <si>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</si>
  <si>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</si>
  <si>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</si>
  <si>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</si>
  <si>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</si>
  <si>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</si>
  <si>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</si>
  <si>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</si>
  <si>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</si>
  <si>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</si>
  <si>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</si>
  <si>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</si>
  <si>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</si>
  <si>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</si>
  <si>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</si>
  <si>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</si>
  <si>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</si>
  <si>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</si>
  <si>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</si>
  <si>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</si>
  <si>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</si>
  <si>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</si>
  <si>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</si>
  <si>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</si>
  <si>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</si>
  <si>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</si>
  <si>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</si>
  <si>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</si>
  <si>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</si>
  <si>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</si>
  <si>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</si>
  <si>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</si>
  <si>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</si>
  <si>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</si>
  <si>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</si>
  <si>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</si>
  <si>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</si>
  <si>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</si>
  <si>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</si>
  <si>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</si>
  <si>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</si>
  <si>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</si>
  <si>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</si>
  <si>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</si>
  <si>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</si>
  <si>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</si>
  <si>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</si>
  <si>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</si>
  <si>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</si>
  <si>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</si>
  <si>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</si>
  <si>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</si>
  <si>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</si>
  <si>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</si>
  <si>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</si>
  <si>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</si>
  <si>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</si>
  <si>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</si>
  <si>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</si>
  <si>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</si>
  <si>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</si>
  <si>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</si>
  <si>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</si>
  <si>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</si>
  <si>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</si>
  <si>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</si>
  <si>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</si>
  <si>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</si>
  <si>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</si>
  <si>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</si>
  <si>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</si>
  <si>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</si>
  <si>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</si>
  <si>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</si>
  <si>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</si>
  <si>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</si>
  <si>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</si>
  <si>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</si>
  <si>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</si>
  <si>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</si>
  <si>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</si>
  <si>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</si>
  <si>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</si>
  <si>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</si>
  <si>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</si>
  <si>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</si>
  <si>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</si>
  <si>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</si>
  <si>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</si>
  <si>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</si>
  <si>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</si>
  <si>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</si>
  <si>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</si>
  <si>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</si>
  <si>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</si>
  <si>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</si>
  <si>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</si>
  <si>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</si>
  <si>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</si>
  <si>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</si>
  <si>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</si>
  <si>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</si>
  <si>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</si>
  <si>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</si>
  <si>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</si>
  <si>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</si>
  <si>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</si>
  <si>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</si>
  <si>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</si>
  <si>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</si>
  <si>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</si>
  <si>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</si>
  <si>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</si>
  <si>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</si>
  <si>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</si>
  <si>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</si>
  <si>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</si>
  <si>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</si>
  <si>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</si>
  <si>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</si>
  <si>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</si>
  <si>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</si>
  <si>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</si>
  <si>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</si>
  <si>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</si>
  <si>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</si>
  <si>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</si>
  <si>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</si>
  <si>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</si>
  <si>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</si>
  <si>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</si>
  <si>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</si>
  <si>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</si>
  <si>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</si>
  <si>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</si>
  <si>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</si>
  <si>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</si>
  <si>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</si>
  <si>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</si>
  <si>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</si>
  <si>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</si>
  <si>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</si>
  <si>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</si>
  <si>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</si>
  <si>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</si>
  <si>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</si>
  <si>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</si>
  <si>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</si>
  <si>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</si>
  <si>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</si>
  <si>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</si>
  <si>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</si>
  <si>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</si>
  <si>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</si>
  <si>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</si>
  <si>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</si>
  <si>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</si>
  <si>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</si>
  <si>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</si>
  <si>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</si>
  <si>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</si>
  <si>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</si>
  <si>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</si>
  <si>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</si>
  <si>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</si>
  <si>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</si>
  <si>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</si>
  <si>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</si>
  <si>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</si>
  <si>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</si>
  <si>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</si>
  <si>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</si>
  <si>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</si>
  <si>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</si>
  <si>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</si>
  <si>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</si>
  <si>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</si>
  <si>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</si>
  <si>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</si>
  <si>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</si>
  <si>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</si>
  <si>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</si>
  <si>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</si>
  <si>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</si>
  <si>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</si>
  <si>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</si>
  <si>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</si>
  <si>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</si>
  <si>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</si>
  <si>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</si>
  <si>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</si>
  <si>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</si>
  <si>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</si>
  <si>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</si>
  <si>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</si>
  <si>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</si>
  <si>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</si>
  <si>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</si>
  <si>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</si>
  <si>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</si>
  <si>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</si>
  <si>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</si>
  <si>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</si>
  <si>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</si>
  <si>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</si>
  <si>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</si>
  <si>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</si>
  <si>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</si>
  <si>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</si>
  <si>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</si>
  <si>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</si>
  <si>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</si>
  <si>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</si>
  <si>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</si>
  <si>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</si>
  <si>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</si>
  <si>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</si>
  <si>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</si>
  <si>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</si>
  <si>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</si>
  <si>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</si>
  <si>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</si>
  <si>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</si>
  <si>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</si>
  <si>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</si>
  <si>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</si>
  <si>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</si>
  <si>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</si>
  <si>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</si>
  <si>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</si>
  <si>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</si>
  <si>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</si>
  <si>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</si>
  <si>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</si>
  <si>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</si>
  <si>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</si>
  <si>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</si>
  <si>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</si>
  <si>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</si>
  <si>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</si>
  <si>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</si>
  <si>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</si>
  <si>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</si>
  <si>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</si>
  <si>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</si>
  <si>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</si>
  <si>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</si>
  <si>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</si>
  <si>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</si>
  <si>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</si>
  <si>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</si>
  <si>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</si>
  <si>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</si>
  <si>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</si>
  <si>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</si>
  <si>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</si>
  <si>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</si>
  <si>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</si>
  <si>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</si>
  <si>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</si>
  <si>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</si>
  <si>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</si>
  <si>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</si>
  <si>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</si>
  <si>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</si>
  <si>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</si>
  <si>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</si>
  <si>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</si>
  <si>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</si>
  <si>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</si>
  <si>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</si>
  <si>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</si>
  <si>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</si>
  <si>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</si>
  <si>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</si>
  <si>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</si>
  <si>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</si>
  <si>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</si>
  <si>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</si>
  <si>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</si>
  <si>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</si>
  <si>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</si>
  <si>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</si>
  <si>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</si>
  <si>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</si>
  <si>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</si>
  <si>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</si>
  <si>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</si>
  <si>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</si>
  <si>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</si>
  <si>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</si>
  <si>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</si>
  <si>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</si>
  <si>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</si>
  <si>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</si>
  <si>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</si>
  <si>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</si>
  <si>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</si>
  <si>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</si>
  <si>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</si>
  <si>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</si>
  <si>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</si>
  <si>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</si>
  <si>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</si>
  <si>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</si>
  <si>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</si>
  <si>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</si>
  <si>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</si>
  <si>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</si>
  <si>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</si>
  <si>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</si>
  <si>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</si>
  <si>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</si>
  <si>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</si>
  <si>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</si>
  <si>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</si>
  <si>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</si>
  <si>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</si>
  <si>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</si>
  <si>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</si>
  <si>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</si>
  <si>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</si>
  <si>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</si>
  <si>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</si>
  <si>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</si>
  <si>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</si>
  <si>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</si>
  <si>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</si>
  <si>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</si>
  <si>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</si>
  <si>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</si>
  <si>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</si>
  <si>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</si>
  <si>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</si>
  <si>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</si>
  <si>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</si>
  <si>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</si>
  <si>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</si>
  <si>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</si>
  <si>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</si>
  <si>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</si>
  <si>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</si>
  <si>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</si>
  <si>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</si>
  <si>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</si>
  <si>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</si>
  <si>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</si>
  <si>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</si>
  <si>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</si>
  <si>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</si>
  <si>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</si>
  <si>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</si>
  <si>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</si>
  <si>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</si>
  <si>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</si>
  <si>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</si>
  <si>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</si>
  <si>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</si>
  <si>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</si>
  <si>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</si>
  <si>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</si>
  <si>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</si>
  <si>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</si>
  <si>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</si>
  <si>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</si>
  <si>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</si>
  <si>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</si>
  <si>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</si>
  <si>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</si>
  <si>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</si>
  <si>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</si>
  <si>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</si>
  <si>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</si>
  <si>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</si>
  <si>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</si>
  <si>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</si>
  <si>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</si>
  <si>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</si>
  <si>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</si>
  <si>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</si>
  <si>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</si>
  <si>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</si>
  <si>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</si>
  <si>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</si>
  <si>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</si>
  <si>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</si>
  <si>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</si>
  <si>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</si>
  <si>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</si>
  <si>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</si>
  <si>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</si>
  <si>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</si>
  <si>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</si>
  <si>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</si>
  <si>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</si>
  <si>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</si>
  <si>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</si>
  <si>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</si>
  <si>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</si>
  <si>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</si>
  <si>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</si>
  <si>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</si>
  <si>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</si>
  <si>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</si>
  <si>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</si>
  <si>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</si>
  <si>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</si>
  <si>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</si>
  <si>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</si>
  <si>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</si>
  <si>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</si>
  <si>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</si>
  <si>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</si>
  <si>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</si>
  <si>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</si>
  <si>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</si>
  <si>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</si>
  <si>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</si>
  <si>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</si>
  <si>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</si>
  <si>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</si>
  <si>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</si>
  <si>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</si>
  <si>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</si>
  <si>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</si>
  <si>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</si>
  <si>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</si>
  <si>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</si>
  <si>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</si>
  <si>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</si>
  <si>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</si>
  <si>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</si>
  <si>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</si>
  <si>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</si>
  <si>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</si>
  <si>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</si>
  <si>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</si>
  <si>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</si>
  <si>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</si>
  <si>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</si>
  <si>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</si>
  <si>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</si>
  <si>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</si>
  <si>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</si>
  <si>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</si>
  <si>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</si>
  <si>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</si>
  <si>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</si>
  <si>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</si>
  <si>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</si>
  <si>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</si>
  <si>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</si>
  <si>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</si>
  <si>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</si>
  <si>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</si>
  <si>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</si>
  <si>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</si>
  <si>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</si>
  <si>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</si>
  <si>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</si>
  <si>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</si>
  <si>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</si>
  <si>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</si>
  <si>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</si>
  <si>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</si>
  <si>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</si>
  <si>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</si>
  <si>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</si>
  <si>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</si>
  <si>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</si>
  <si>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</si>
  <si>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</si>
  <si>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</si>
  <si>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</si>
  <si>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</si>
  <si>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</si>
  <si>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</si>
  <si>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</si>
  <si>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</si>
  <si>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</si>
  <si>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</si>
  <si>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</si>
  <si>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</si>
  <si>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</si>
  <si>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</si>
  <si>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</si>
  <si>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</si>
  <si>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</si>
  <si>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</si>
  <si>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</si>
  <si>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</si>
  <si>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</si>
  <si>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</si>
  <si>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</si>
  <si>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</si>
  <si>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</si>
  <si>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</si>
  <si>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</si>
  <si>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</si>
  <si>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</si>
  <si>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</si>
  <si>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</si>
  <si>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</si>
  <si>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</si>
  <si>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</si>
  <si>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</si>
  <si>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</si>
  <si>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</si>
  <si>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</si>
  <si>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</si>
  <si>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</si>
  <si>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</si>
  <si>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</si>
  <si>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</si>
  <si>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</si>
  <si>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</si>
  <si>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</si>
  <si>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</si>
  <si>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</si>
  <si>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</si>
  <si>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</si>
  <si>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</si>
  <si>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</si>
  <si>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</si>
  <si>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</si>
  <si>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</si>
  <si>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</si>
  <si>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</si>
  <si>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</si>
  <si>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</si>
  <si>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</si>
  <si>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</si>
  <si>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</si>
  <si>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</si>
  <si>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</si>
  <si>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</si>
  <si>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</si>
  <si>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</si>
  <si>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</si>
  <si>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</si>
  <si>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</si>
  <si>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</si>
  <si>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</si>
  <si>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</si>
  <si>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</si>
  <si>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</si>
  <si>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</si>
  <si>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</si>
  <si>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</si>
  <si>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</si>
  <si>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</si>
  <si>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</si>
  <si>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</si>
  <si>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</si>
  <si>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</si>
  <si>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</si>
  <si>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</si>
  <si>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</si>
  <si>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</si>
  <si>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</si>
  <si>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</si>
  <si>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</si>
  <si>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</si>
  <si>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</si>
  <si>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</si>
  <si>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</si>
  <si>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</si>
  <si>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</si>
  <si>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</si>
  <si>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</si>
  <si>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</si>
  <si>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</si>
  <si>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</si>
  <si>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</si>
  <si>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</si>
  <si>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</si>
  <si>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</si>
  <si>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</si>
  <si>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</si>
  <si>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</si>
  <si>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</si>
  <si>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</si>
  <si>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</si>
  <si>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</si>
  <si>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</si>
  <si>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</si>
  <si>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</si>
  <si>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</si>
  <si>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</si>
  <si>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</si>
  <si>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</si>
  <si>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</si>
  <si>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</si>
  <si>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</si>
  <si>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</si>
  <si>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</si>
  <si>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</si>
  <si>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</si>
  <si>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</si>
  <si>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</si>
  <si>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</si>
  <si>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</si>
  <si>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</si>
  <si>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</si>
  <si>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</si>
  <si>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</si>
  <si>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</si>
  <si>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</si>
  <si>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</si>
  <si>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</si>
  <si>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</si>
  <si>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</si>
  <si>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</si>
  <si>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</si>
  <si>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</si>
  <si>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</si>
  <si>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</si>
  <si>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</si>
  <si>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</si>
  <si>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</si>
  <si>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</si>
  <si>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</si>
  <si>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</si>
  <si>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</si>
  <si>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</si>
  <si>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</si>
  <si>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</si>
  <si>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</si>
  <si>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</si>
  <si>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</si>
  <si>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</si>
  <si>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</si>
  <si>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</si>
  <si>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</si>
  <si>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</si>
  <si>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</si>
  <si>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</si>
  <si>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</si>
  <si>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</si>
  <si>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</si>
  <si>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</si>
  <si>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</si>
  <si>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</si>
  <si>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</si>
  <si>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</si>
  <si>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</si>
  <si>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</si>
  <si>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</si>
  <si>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</si>
  <si>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</si>
  <si>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</si>
  <si>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</si>
  <si>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</si>
  <si>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</si>
  <si>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</si>
  <si>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</si>
  <si>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</si>
  <si>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</si>
  <si>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</si>
  <si>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</si>
  <si>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</si>
  <si>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</si>
  <si>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</si>
  <si>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</si>
  <si>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</si>
  <si>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</si>
  <si>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</si>
  <si>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</si>
  <si>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</si>
  <si>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</si>
  <si>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</si>
  <si>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</si>
  <si>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</si>
  <si>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</si>
  <si>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</si>
  <si>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</si>
  <si>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</si>
  <si>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</si>
  <si>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</si>
  <si>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</si>
  <si>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</si>
  <si>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</si>
  <si>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</si>
  <si>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</si>
  <si>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</si>
  <si>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</si>
  <si>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</si>
  <si>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</si>
  <si>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</si>
  <si>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</si>
  <si>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</si>
  <si>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</si>
  <si>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</si>
  <si>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</si>
  <si>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</si>
  <si>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</si>
  <si>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</si>
  <si>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</si>
  <si>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</si>
  <si>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</si>
  <si>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</si>
  <si>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</si>
  <si>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</si>
  <si>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</si>
  <si>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</si>
  <si>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</si>
  <si>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</si>
  <si>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</si>
  <si>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</si>
  <si>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</si>
  <si>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</si>
  <si>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</si>
  <si>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</si>
  <si>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</si>
  <si>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</si>
  <si>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</si>
  <si>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</si>
  <si>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</si>
  <si>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</si>
  <si>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</si>
  <si>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</si>
  <si>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</si>
  <si>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</si>
  <si>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</si>
  <si>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</si>
  <si>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</si>
  <si>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</si>
  <si>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</si>
  <si>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</si>
  <si>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</si>
  <si>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</si>
  <si>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</si>
  <si>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</si>
  <si>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</si>
  <si>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</si>
  <si>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</si>
  <si>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</si>
  <si>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</si>
  <si>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</si>
  <si>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</si>
  <si>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</si>
  <si>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</si>
  <si>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</si>
  <si>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</si>
  <si>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</si>
  <si>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</si>
  <si>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</si>
  <si>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</si>
  <si>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</si>
  <si>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</si>
  <si>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</si>
  <si>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</si>
  <si>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</si>
  <si>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</si>
  <si>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</si>
  <si>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</si>
  <si>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</si>
  <si>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</si>
  <si>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</si>
  <si>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</si>
  <si>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</si>
  <si>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</si>
  <si>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</si>
  <si>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</si>
  <si>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</si>
  <si>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</si>
  <si>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</si>
  <si>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</si>
  <si>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</si>
  <si>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</si>
  <si>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</si>
  <si>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</si>
  <si>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</si>
  <si>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</si>
  <si>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</si>
  <si>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</si>
  <si>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</si>
  <si>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</si>
  <si>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</si>
  <si>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</si>
  <si>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</si>
  <si>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</si>
  <si>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</si>
  <si>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</si>
  <si>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</si>
  <si>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</si>
  <si>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</si>
  <si>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</si>
  <si>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</si>
  <si>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</si>
  <si>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</si>
  <si>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</si>
  <si>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</si>
  <si>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</si>
  <si>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</si>
  <si>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</si>
  <si>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</si>
  <si>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</si>
  <si>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</si>
  <si>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</si>
  <si>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</si>
  <si>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</si>
  <si>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</si>
  <si>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</si>
  <si>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</si>
  <si>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</si>
  <si>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</si>
  <si>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</si>
  <si>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</si>
  <si>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</si>
  <si>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</si>
  <si>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</si>
  <si>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</si>
  <si>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</si>
  <si>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</si>
  <si>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</si>
  <si>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</si>
  <si>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</si>
  <si>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</si>
  <si>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</si>
  <si>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</si>
  <si>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</si>
  <si>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</si>
  <si>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</si>
  <si>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</si>
  <si>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</si>
  <si>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</si>
  <si>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</si>
  <si>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</si>
  <si>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</si>
  <si>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</si>
  <si>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</si>
  <si>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</si>
  <si>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</si>
  <si>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</si>
  <si>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</si>
  <si>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</si>
  <si>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</si>
  <si>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</si>
  <si>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</si>
  <si>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</si>
  <si>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</si>
  <si>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</si>
  <si>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</si>
  <si>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</si>
  <si>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</si>
  <si>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</si>
  <si>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</si>
  <si>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</si>
  <si>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</si>
  <si>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</si>
  <si>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</si>
  <si>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</si>
  <si>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</si>
  <si>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</si>
  <si>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</si>
  <si>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</si>
  <si>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</si>
  <si>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</si>
  <si>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</si>
  <si>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</si>
  <si>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</si>
  <si>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</si>
  <si>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</si>
  <si>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</si>
  <si>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</si>
  <si>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</si>
  <si>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</si>
  <si>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</si>
  <si>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</si>
  <si>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</si>
  <si>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</si>
  <si>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</si>
  <si>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</si>
  <si>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</si>
  <si>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</si>
  <si>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</si>
  <si>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</si>
  <si>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</si>
  <si>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</si>
  <si>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</si>
  <si>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</si>
  <si>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</si>
  <si>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</si>
  <si>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</si>
  <si>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</si>
  <si>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</si>
  <si>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</si>
  <si>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</si>
  <si>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</si>
  <si>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</si>
  <si>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</si>
  <si>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</si>
  <si>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</si>
  <si>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</si>
  <si>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</si>
  <si>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</si>
  <si>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</si>
  <si>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</si>
  <si>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</si>
  <si>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</si>
  <si>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</si>
  <si>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</si>
  <si>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</si>
  <si>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</si>
  <si>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</si>
  <si>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</si>
  <si>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</si>
  <si>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</si>
  <si>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</si>
  <si>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</si>
  <si>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</si>
  <si>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</si>
  <si>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</si>
  <si>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</si>
  <si>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</si>
  <si>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</si>
  <si>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</si>
  <si>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</si>
  <si>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</si>
  <si>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</si>
  <si>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</si>
  <si>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</si>
  <si>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</si>
  <si>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</si>
  <si>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</si>
  <si>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</si>
  <si>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</si>
  <si>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</si>
  <si>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</si>
  <si>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</si>
  <si>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</si>
  <si>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</si>
  <si>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</si>
  <si>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</si>
  <si>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</si>
  <si>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</si>
  <si>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</si>
  <si>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</si>
  <si>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</si>
  <si>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</si>
  <si>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</si>
  <si>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</si>
  <si>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</si>
  <si>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</si>
  <si>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</si>
  <si>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</si>
  <si>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</si>
  <si>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</si>
  <si>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</si>
  <si>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</si>
  <si>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</si>
  <si>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</si>
  <si>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</si>
  <si>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</si>
  <si>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</si>
  <si>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</si>
  <si>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</si>
  <si>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</si>
  <si>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</si>
  <si>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</si>
  <si>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</si>
  <si>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</si>
  <si>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</si>
  <si>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</si>
  <si>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</si>
  <si>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</si>
  <si>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</si>
  <si>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</si>
  <si>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</si>
  <si>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</si>
  <si>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</si>
  <si>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</si>
  <si>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</si>
  <si>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</si>
  <si>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</si>
  <si>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</si>
  <si>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</si>
  <si>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</si>
  <si>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</si>
  <si>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</si>
  <si>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</si>
  <si>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</si>
  <si>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</si>
  <si>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</si>
  <si>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</si>
  <si>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</si>
  <si>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</si>
  <si>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</si>
  <si>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</si>
  <si>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</si>
  <si>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</si>
  <si>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</si>
  <si>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</si>
  <si>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</si>
  <si>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</si>
  <si>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</si>
  <si>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</si>
  <si>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</si>
  <si>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</si>
  <si>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</si>
  <si>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</si>
  <si>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</si>
  <si>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</si>
  <si>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</si>
  <si>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</si>
  <si>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</si>
  <si>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</si>
  <si>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</si>
  <si>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</si>
  <si>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</si>
  <si>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</si>
  <si>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</si>
  <si>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</si>
  <si>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</si>
  <si>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</si>
  <si>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</si>
  <si>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</si>
  <si>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</si>
  <si>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</si>
  <si>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</si>
  <si>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</si>
  <si>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</si>
  <si>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</si>
  <si>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</si>
  <si>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</si>
  <si>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</si>
  <si>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</si>
  <si>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</si>
  <si>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</si>
  <si>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</si>
  <si>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</si>
  <si>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</si>
  <si>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</si>
  <si>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</si>
  <si>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</si>
  <si>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</si>
  <si>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</si>
  <si>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</si>
  <si>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</si>
  <si>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</si>
  <si>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</si>
  <si>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</si>
  <si>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</si>
  <si>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</si>
  <si>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</si>
  <si>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</si>
  <si>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</si>
  <si>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</si>
  <si>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</si>
  <si>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</si>
  <si>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</si>
  <si>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</si>
  <si>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</si>
  <si>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</si>
  <si>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</si>
  <si>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</si>
  <si>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</si>
  <si>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</si>
  <si>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</si>
  <si>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</si>
  <si>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</si>
  <si>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</si>
  <si>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</si>
  <si>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</si>
  <si>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</si>
  <si>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</si>
  <si>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</si>
  <si>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</si>
  <si>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</si>
  <si>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</si>
  <si>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</si>
  <si>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</si>
  <si>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</si>
  <si>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</si>
  <si>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</si>
  <si>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</si>
  <si>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</si>
  <si>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</si>
  <si>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</si>
  <si>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</si>
  <si>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</si>
  <si>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</si>
  <si>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</si>
  <si>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</si>
  <si>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</si>
  <si>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</si>
  <si>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</si>
  <si>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</si>
  <si>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</si>
  <si>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</si>
  <si>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</si>
  <si>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</si>
  <si>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</si>
  <si>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</si>
  <si>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</si>
  <si>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</si>
  <si>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</si>
  <si>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</si>
  <si>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</si>
  <si>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</si>
  <si>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</si>
  <si>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</si>
  <si>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</si>
  <si>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</si>
  <si>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</si>
  <si>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</si>
  <si>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</si>
  <si>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</si>
  <si>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</si>
  <si>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</si>
  <si>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</si>
  <si>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</si>
  <si>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</si>
  <si>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</si>
  <si>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</si>
  <si>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</si>
  <si>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</si>
  <si>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</si>
  <si>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</si>
  <si>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</si>
  <si>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</si>
  <si>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</si>
  <si>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</si>
  <si>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</si>
  <si>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</si>
  <si>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</si>
  <si>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</si>
  <si>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</si>
  <si>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</si>
  <si>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</si>
  <si>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</si>
  <si>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</si>
  <si>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</si>
  <si>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</si>
  <si>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</si>
  <si>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</si>
  <si>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</si>
  <si>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</si>
  <si>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</si>
  <si>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</si>
  <si>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</si>
  <si>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</si>
  <si>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</si>
  <si>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</si>
  <si>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</si>
  <si>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</si>
  <si>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</si>
  <si>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</si>
  <si>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</si>
  <si>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</si>
  <si>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</si>
  <si>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</si>
  <si>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</si>
  <si>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</si>
  <si>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</si>
  <si>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</si>
  <si>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</si>
  <si>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</si>
  <si>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</si>
  <si>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</si>
  <si>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</si>
  <si>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</si>
  <si>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</si>
  <si>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</si>
  <si>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</si>
  <si>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</si>
  <si>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</si>
  <si>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</si>
  <si>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</si>
  <si>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</si>
  <si>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</si>
  <si>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</si>
  <si>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</si>
  <si>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</si>
  <si>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</si>
  <si>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</si>
  <si>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</si>
  <si>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</si>
  <si>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</si>
  <si>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</si>
  <si>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</si>
  <si>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</si>
  <si>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</si>
  <si>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</si>
  <si>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</si>
  <si>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</si>
  <si>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</si>
  <si>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</si>
  <si>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</si>
  <si>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</si>
  <si>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</si>
  <si>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</si>
  <si>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</si>
  <si>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</si>
  <si>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</si>
  <si>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</si>
  <si>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</si>
  <si>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</si>
  <si>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</si>
  <si>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</si>
  <si>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</si>
  <si>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</si>
  <si>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</si>
  <si>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</si>
  <si>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</si>
  <si>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</si>
  <si>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</si>
  <si>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</si>
  <si>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</si>
  <si>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</si>
  <si>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</si>
  <si>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</si>
  <si>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</si>
  <si>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</si>
  <si>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</si>
  <si>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</si>
  <si>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</si>
  <si>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</si>
  <si>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</si>
  <si>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</si>
  <si>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</si>
  <si>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</si>
  <si>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</si>
  <si>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</si>
  <si>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</si>
  <si>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</si>
  <si>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</si>
  <si>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</si>
  <si>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</si>
  <si>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</si>
  <si>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</si>
  <si>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</si>
  <si>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</si>
  <si>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</si>
  <si>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</si>
  <si>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</si>
  <si>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</si>
  <si>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</si>
  <si>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</si>
  <si>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</si>
  <si>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</si>
  <si>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</si>
  <si>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</si>
  <si>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</si>
  <si>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</si>
  <si>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</si>
  <si>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</si>
  <si>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</si>
  <si>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</si>
  <si>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</si>
  <si>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</si>
  <si>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</si>
  <si>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</si>
  <si>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</si>
  <si>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</si>
  <si>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</si>
  <si>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</si>
  <si>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</si>
  <si>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</si>
  <si>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</si>
  <si>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</si>
  <si>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</si>
  <si>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</si>
  <si>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</si>
  <si>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</si>
  <si>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</si>
  <si>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</si>
  <si>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</si>
  <si>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</si>
  <si>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</si>
  <si>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</si>
  <si>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</si>
  <si>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</si>
  <si>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</si>
  <si>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</si>
  <si>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</si>
  <si>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</si>
  <si>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</si>
  <si>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</si>
  <si>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</si>
  <si>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</si>
  <si>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</si>
  <si>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</si>
  <si>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</si>
  <si>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</si>
  <si>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</si>
  <si>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</si>
  <si>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</si>
  <si>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</si>
  <si>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</si>
  <si>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</si>
  <si>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</si>
  <si>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</si>
  <si>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</si>
  <si>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</si>
  <si>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</si>
  <si>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</si>
  <si>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</si>
  <si>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</si>
  <si>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</si>
  <si>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</si>
  <si>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</si>
  <si>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</si>
  <si>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</si>
  <si>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</si>
  <si>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</si>
  <si>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</si>
  <si>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</si>
  <si>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</si>
  <si>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</si>
  <si>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</si>
  <si>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</si>
  <si>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</si>
  <si>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</si>
  <si>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</si>
  <si>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</si>
  <si>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</si>
  <si>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</si>
  <si>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</si>
  <si>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</si>
  <si>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</si>
  <si>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</si>
  <si>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</si>
  <si>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</si>
  <si>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</si>
  <si>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</si>
  <si>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</si>
  <si>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</si>
  <si>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</si>
  <si>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</si>
  <si>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</si>
  <si>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</si>
  <si>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</si>
  <si>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</si>
  <si>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</si>
  <si>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</si>
  <si>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</si>
  <si>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</si>
  <si>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</si>
  <si>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</si>
  <si>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</si>
  <si>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</si>
  <si>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</si>
  <si>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</si>
  <si>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</si>
  <si>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</si>
  <si>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</si>
  <si>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</si>
  <si>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</si>
  <si>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</si>
  <si>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</si>
  <si>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</si>
  <si>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</si>
  <si>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</si>
  <si>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</si>
  <si>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</si>
  <si>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</si>
  <si>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</si>
  <si>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</si>
  <si>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</si>
  <si>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</si>
  <si>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</si>
  <si>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</si>
  <si>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</si>
  <si>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</si>
  <si>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</si>
  <si>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</si>
  <si>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</si>
  <si>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</si>
  <si>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</si>
  <si>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</si>
  <si>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</si>
  <si>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</si>
  <si>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</si>
  <si>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</si>
  <si>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</si>
  <si>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</si>
  <si>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</si>
  <si>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</si>
  <si>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</si>
  <si>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</si>
  <si>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</si>
  <si>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</si>
  <si>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</si>
  <si>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</si>
  <si>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</si>
  <si>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</si>
  <si>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</si>
  <si>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</si>
  <si>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</si>
  <si>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</si>
  <si>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</si>
  <si>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</si>
  <si>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</si>
  <si>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</si>
  <si>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</si>
  <si>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</si>
  <si>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</si>
  <si>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</si>
  <si>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</si>
  <si>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</si>
  <si>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</si>
  <si>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</si>
  <si>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</si>
  <si>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</si>
  <si>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</si>
  <si>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</si>
  <si>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</si>
  <si>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</si>
  <si>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</si>
  <si>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</si>
  <si>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</si>
  <si>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</si>
  <si>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</si>
  <si>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</si>
  <si>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</si>
  <si>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</si>
  <si>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</si>
  <si>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</si>
  <si>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</si>
  <si>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</si>
  <si>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</si>
  <si>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</si>
  <si>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</si>
  <si>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</si>
  <si>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</si>
  <si>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</si>
  <si>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</si>
  <si>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</si>
  <si>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</si>
  <si>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</si>
  <si>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</si>
  <si>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</si>
  <si>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</si>
  <si>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</si>
  <si>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</si>
  <si>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</si>
  <si>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</si>
  <si>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</si>
  <si>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</si>
  <si>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</si>
  <si>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</si>
  <si>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</si>
  <si>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</si>
  <si>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</si>
  <si>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</si>
  <si>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</si>
  <si>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</si>
  <si>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</si>
  <si>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</si>
  <si>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</si>
  <si>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</si>
  <si>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</si>
  <si>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</si>
  <si>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</si>
  <si>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</si>
  <si>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</si>
  <si>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</si>
  <si>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</si>
  <si>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</si>
  <si>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</si>
  <si>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</si>
  <si>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</si>
  <si>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</si>
  <si>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</si>
  <si>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</si>
  <si>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</si>
  <si>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</si>
  <si>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</si>
  <si>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</si>
  <si>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</si>
  <si>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</si>
  <si>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</si>
  <si>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</si>
  <si>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</si>
  <si>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</si>
  <si>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</si>
  <si>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</si>
  <si>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</si>
  <si>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</si>
  <si>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</si>
  <si>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</si>
  <si>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</si>
  <si>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</si>
  <si>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</si>
  <si>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</si>
  <si>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</si>
  <si>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</si>
  <si>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</si>
  <si>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</si>
  <si>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</si>
  <si>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</si>
  <si>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</si>
  <si>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</si>
  <si>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</si>
  <si>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</si>
  <si>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</si>
  <si>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</si>
  <si>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</si>
  <si>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</si>
  <si>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</si>
  <si>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</si>
  <si>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</si>
  <si>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</si>
  <si>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</si>
  <si>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</si>
  <si>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</si>
  <si>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</si>
  <si>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</si>
  <si>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</si>
  <si>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</si>
  <si>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</si>
  <si>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</si>
  <si>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</si>
  <si>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</si>
  <si>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</si>
  <si>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</si>
  <si>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</si>
  <si>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</si>
  <si>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</si>
  <si>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</si>
  <si>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</si>
  <si>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</si>
  <si>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</si>
  <si>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</si>
  <si>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</si>
  <si>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</si>
  <si>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</si>
  <si>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</si>
  <si>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</si>
  <si>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</si>
  <si>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</si>
  <si>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</si>
  <si>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</si>
  <si>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</si>
  <si>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</si>
  <si>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</si>
  <si>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</si>
  <si>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</si>
  <si>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</si>
  <si>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</si>
  <si>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</si>
  <si>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</si>
  <si>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</si>
  <si>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</si>
  <si>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</si>
  <si>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</si>
  <si>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</si>
  <si>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</si>
  <si>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</si>
  <si>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</si>
  <si>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</si>
  <si>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</si>
  <si>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</si>
  <si>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</si>
  <si>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</si>
  <si>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</si>
  <si>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</si>
  <si>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</si>
  <si>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</si>
  <si>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</si>
  <si>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</si>
  <si>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</si>
  <si>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</si>
  <si>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</si>
  <si>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</si>
  <si>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</si>
  <si>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</si>
  <si>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</si>
  <si>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</si>
  <si>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</si>
  <si>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</si>
  <si>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</si>
  <si>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</si>
  <si>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</si>
  <si>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</si>
  <si>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</si>
  <si>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</si>
  <si>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</si>
  <si>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</si>
  <si>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</si>
  <si>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</si>
  <si>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</si>
  <si>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</si>
  <si>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</si>
  <si>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</si>
  <si>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</si>
  <si>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</si>
  <si>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</si>
  <si>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</si>
  <si>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</si>
  <si>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</si>
  <si>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</si>
  <si>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</si>
  <si>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</si>
  <si>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</si>
  <si>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</si>
  <si>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</si>
  <si>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</si>
  <si>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</si>
  <si>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</si>
  <si>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</si>
  <si>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</si>
  <si>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</si>
  <si>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</si>
  <si>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</si>
  <si>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</si>
  <si>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</si>
  <si>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</si>
  <si>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</si>
  <si>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</si>
  <si>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</si>
  <si>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</si>
  <si>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</si>
  <si>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</si>
  <si>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</si>
  <si>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</si>
  <si>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</si>
  <si>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</si>
  <si>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</si>
  <si>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</si>
  <si>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</si>
  <si>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</si>
  <si>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</si>
  <si>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</si>
  <si>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</si>
  <si>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</si>
  <si>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</si>
  <si>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</si>
  <si>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</si>
  <si>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</si>
  <si>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</si>
  <si>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</si>
  <si>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</si>
  <si>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</si>
  <si>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</si>
  <si>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</si>
  <si>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</si>
  <si>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</si>
  <si>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</si>
  <si>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</si>
  <si>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</si>
  <si>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</si>
  <si>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</si>
  <si>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</si>
  <si>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</si>
  <si>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</si>
  <si>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</si>
  <si>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</si>
  <si>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</si>
  <si>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</si>
  <si>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</si>
  <si>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</si>
  <si>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</si>
  <si>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</si>
  <si>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</si>
  <si>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</si>
  <si>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</si>
  <si>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</si>
  <si>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</si>
  <si>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</si>
  <si>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</si>
  <si>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</si>
  <si>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</si>
  <si>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</si>
  <si>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</si>
  <si>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</si>
  <si>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</si>
  <si>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</si>
  <si>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</si>
  <si>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</si>
  <si>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</si>
  <si>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</si>
  <si>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</si>
  <si>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</si>
  <si>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</si>
  <si>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</si>
  <si>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</si>
  <si>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</si>
  <si>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</si>
  <si>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</si>
  <si>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</si>
  <si>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</si>
  <si>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</si>
  <si>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</si>
  <si>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</si>
  <si>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</si>
  <si>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</si>
  <si>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</si>
  <si>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</si>
  <si>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</si>
  <si>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</si>
  <si>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</si>
  <si>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</si>
  <si>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</si>
  <si>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</si>
  <si>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</si>
  <si>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</si>
  <si>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</si>
  <si>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</si>
  <si>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</si>
  <si>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</si>
  <si>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</si>
  <si>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</si>
  <si>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</si>
  <si>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</si>
  <si>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</si>
  <si>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</si>
  <si>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</si>
  <si>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</si>
  <si>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</si>
  <si>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</si>
  <si>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</si>
  <si>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</si>
  <si>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</si>
  <si>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</si>
  <si>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</si>
  <si>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</si>
  <si>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</si>
  <si>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</si>
  <si>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</si>
  <si>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</si>
  <si>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</si>
  <si>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</si>
  <si>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</si>
  <si>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</si>
  <si>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</si>
  <si>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</si>
  <si>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</si>
  <si>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</si>
  <si>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</si>
  <si>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</si>
  <si>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</si>
  <si>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</si>
  <si>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</si>
  <si>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</si>
  <si>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</si>
  <si>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</si>
  <si>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</si>
  <si>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</si>
  <si>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</si>
  <si>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</si>
  <si>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</si>
  <si>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</si>
  <si>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</si>
  <si>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</si>
  <si>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</si>
  <si>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</si>
  <si>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</si>
  <si>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</si>
  <si>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</si>
  <si>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</si>
  <si>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</si>
  <si>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</si>
  <si>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</si>
  <si>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</si>
  <si>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</si>
  <si>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</si>
  <si>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</si>
  <si>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</si>
  <si>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</si>
  <si>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</si>
  <si>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</si>
  <si>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</si>
  <si>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</si>
  <si>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</si>
  <si>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</si>
  <si>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</si>
  <si>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</si>
  <si>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</si>
  <si>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</si>
  <si>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</si>
  <si>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</si>
  <si>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</si>
  <si>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</si>
  <si>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</si>
  <si>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</si>
  <si>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</si>
  <si>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</si>
  <si>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</si>
  <si>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</si>
  <si>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</si>
  <si>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</si>
  <si>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</si>
  <si>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</si>
  <si>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</si>
  <si>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</si>
  <si>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</si>
  <si>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</si>
  <si>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</si>
  <si>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</si>
  <si>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</si>
  <si>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</si>
  <si>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</si>
  <si>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</si>
  <si>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</si>
  <si>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</si>
  <si>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</si>
  <si>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</si>
  <si>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</si>
  <si>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</si>
  <si>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</si>
  <si>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</si>
  <si>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</si>
  <si>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</si>
  <si>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</si>
  <si>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</si>
  <si>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</si>
  <si>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</si>
  <si>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</si>
  <si>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</si>
  <si>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</si>
  <si>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</si>
  <si>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</si>
  <si>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</si>
  <si>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</si>
  <si>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</si>
  <si>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</si>
  <si>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</si>
  <si>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</si>
  <si>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</si>
  <si>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</si>
  <si>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</si>
  <si>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</si>
  <si>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</si>
  <si>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</si>
  <si>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</si>
  <si>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</si>
  <si>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</si>
  <si>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</si>
  <si>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</si>
  <si>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</si>
  <si>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</si>
  <si>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</si>
  <si>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</si>
  <si>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</si>
  <si>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</si>
  <si>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</si>
  <si>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</si>
  <si>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</si>
  <si>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</si>
  <si>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</si>
  <si>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</si>
  <si>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</si>
  <si>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</si>
  <si>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</si>
  <si>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</si>
  <si>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</si>
  <si>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</si>
  <si>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</si>
  <si>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</si>
  <si>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</si>
  <si>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</si>
  <si>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</si>
  <si>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</si>
  <si>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</si>
  <si>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</si>
  <si>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</si>
  <si>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</si>
  <si>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</si>
  <si>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</si>
  <si>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</si>
  <si>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</si>
  <si>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</si>
  <si>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</si>
  <si>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</si>
  <si>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</si>
  <si>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</si>
  <si>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</si>
  <si>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</si>
  <si>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</si>
  <si>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</si>
  <si>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</si>
  <si>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</si>
  <si>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</si>
  <si>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</si>
  <si>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</si>
  <si>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</si>
  <si>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</si>
  <si>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</si>
  <si>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</si>
  <si>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</si>
  <si>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</si>
  <si>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</si>
  <si>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</si>
  <si>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</si>
  <si>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</si>
  <si>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</si>
  <si>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</si>
  <si>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</si>
  <si>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</si>
  <si>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</si>
  <si>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</si>
  <si>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</si>
  <si>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</si>
  <si>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</si>
  <si>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</si>
  <si>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</si>
  <si>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</si>
  <si>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</si>
  <si>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</si>
  <si>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</si>
  <si>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</si>
  <si>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</si>
  <si>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</si>
  <si>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</si>
  <si>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</si>
  <si>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</si>
  <si>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</si>
  <si>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</si>
  <si>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</si>
  <si>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</si>
  <si>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</si>
  <si>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</si>
  <si>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</si>
  <si>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</si>
  <si>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</si>
  <si>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</si>
  <si>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</si>
  <si>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</si>
  <si>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</si>
  <si>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</si>
  <si>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</si>
  <si>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</si>
  <si>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</si>
  <si>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</si>
  <si>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</si>
  <si>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</si>
  <si>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</si>
  <si>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</si>
  <si>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</si>
  <si>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</si>
  <si>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</si>
  <si>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</si>
  <si>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</si>
  <si>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</si>
  <si>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</si>
  <si>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</si>
  <si>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</si>
  <si>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</si>
  <si>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</si>
  <si>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</si>
  <si>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</si>
  <si>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</si>
  <si>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</si>
  <si>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</si>
  <si>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</si>
  <si>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</si>
  <si>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</si>
  <si>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</si>
  <si>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</si>
  <si>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</si>
  <si>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</si>
  <si>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</si>
  <si>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</si>
  <si>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</si>
  <si>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</si>
  <si>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</si>
  <si>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</si>
  <si>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</si>
  <si>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</si>
  <si>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</si>
  <si>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</si>
  <si>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</si>
  <si>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</si>
  <si>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</si>
  <si>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</si>
  <si>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</si>
  <si>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</si>
  <si>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</si>
  <si>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</si>
  <si>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</si>
  <si>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</si>
  <si>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</si>
  <si>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</si>
  <si>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</si>
  <si>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</si>
  <si>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</si>
  <si>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</si>
  <si>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</si>
  <si>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</si>
  <si>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</si>
  <si>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</si>
  <si>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</si>
  <si>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</si>
  <si>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</si>
  <si>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</si>
  <si>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</si>
  <si>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</si>
  <si>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</si>
  <si>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</si>
  <si>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</si>
  <si>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</si>
  <si>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</si>
  <si>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</si>
  <si>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</si>
  <si>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</si>
  <si>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</si>
  <si>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</si>
  <si>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</si>
  <si>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</si>
  <si>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</si>
  <si>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</si>
  <si>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</si>
  <si>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</si>
  <si>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</si>
  <si>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</si>
  <si>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</si>
  <si>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</si>
  <si>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</si>
  <si>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</si>
  <si>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</si>
  <si>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</si>
  <si>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</si>
  <si>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</si>
  <si>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</si>
  <si>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</si>
  <si>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</si>
  <si>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</si>
  <si>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</si>
  <si>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</si>
  <si>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</si>
  <si>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</si>
  <si>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</si>
  <si>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</si>
  <si>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</si>
  <si>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</si>
  <si>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</si>
  <si>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</si>
  <si>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</si>
  <si>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</si>
  <si>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</si>
  <si>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</si>
  <si>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</si>
  <si>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</si>
  <si>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</si>
  <si>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</si>
  <si>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</si>
  <si>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</si>
  <si>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</si>
  <si>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</si>
  <si>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</si>
  <si>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</si>
  <si>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</si>
  <si>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</si>
  <si>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</si>
  <si>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</si>
  <si>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</si>
  <si>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</si>
  <si>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</si>
  <si>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</si>
  <si>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</si>
  <si>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</si>
  <si>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</si>
  <si>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</si>
  <si>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</si>
  <si>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</si>
  <si>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</si>
  <si>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</si>
  <si>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</si>
  <si>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</si>
  <si>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</si>
  <si>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</si>
  <si>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</si>
  <si>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</si>
  <si>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</si>
  <si>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</si>
  <si>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</si>
  <si>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</si>
  <si>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</si>
  <si>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</si>
  <si>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</si>
  <si>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</si>
  <si>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</si>
  <si>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</si>
  <si>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</si>
  <si>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</si>
  <si>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</si>
  <si>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</si>
  <si>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</si>
  <si>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</si>
  <si>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</si>
  <si>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</si>
  <si>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</si>
  <si>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</si>
  <si>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</si>
  <si>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</si>
  <si>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</si>
  <si>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</si>
  <si>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</si>
  <si>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</si>
  <si>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</si>
  <si>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</si>
  <si>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</si>
  <si>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</si>
  <si>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</si>
  <si>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</si>
  <si>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</si>
  <si>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</si>
  <si>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</si>
  <si>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</si>
  <si>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</si>
  <si>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</si>
  <si>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</si>
  <si>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</si>
  <si>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</si>
  <si>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</si>
  <si>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</si>
  <si>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</si>
  <si>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</si>
  <si>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</si>
  <si>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</si>
  <si>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</si>
  <si>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</si>
  <si>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</si>
  <si>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</si>
  <si>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</si>
  <si>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</si>
  <si>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</si>
  <si>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</si>
  <si>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</si>
  <si>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</si>
  <si>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</si>
  <si>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</si>
  <si>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</si>
  <si>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</si>
  <si>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</si>
  <si>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</si>
  <si>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</si>
  <si>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</si>
  <si>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</si>
  <si>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</si>
  <si>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</si>
  <si>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</si>
  <si>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</si>
  <si>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</si>
  <si>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</si>
  <si>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</si>
  <si>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</si>
  <si>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</si>
  <si>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</si>
  <si>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</si>
  <si>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</si>
  <si>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</si>
  <si>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</si>
  <si>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</si>
  <si>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</si>
  <si>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</si>
  <si>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</si>
  <si>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</si>
  <si>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</si>
  <si>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</si>
  <si>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</si>
  <si>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</si>
  <si>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</si>
  <si>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</si>
  <si>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</si>
  <si>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</si>
  <si>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</si>
  <si>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</si>
  <si>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</si>
  <si>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</si>
  <si>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</si>
  <si>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</si>
  <si>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</si>
  <si>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</si>
  <si>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</si>
  <si>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</si>
  <si>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</si>
  <si>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</si>
  <si>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</si>
  <si>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</si>
  <si>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</si>
  <si>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</si>
  <si>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</si>
  <si>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</si>
  <si>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</si>
  <si>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</si>
  <si>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</si>
  <si>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</si>
  <si>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</si>
  <si>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</si>
  <si>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</si>
  <si>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</si>
  <si>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</si>
  <si>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</si>
  <si>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</si>
  <si>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</si>
  <si>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</si>
  <si>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</si>
  <si>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</si>
  <si>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</si>
  <si>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</si>
  <si>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</si>
  <si>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</si>
  <si>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</si>
  <si>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</si>
  <si>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</si>
  <si>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</si>
  <si>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</si>
  <si>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</si>
  <si>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</si>
  <si>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</si>
  <si>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</si>
  <si>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</si>
  <si>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</si>
  <si>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</si>
  <si>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</si>
  <si>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</si>
  <si>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</si>
  <si>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</si>
  <si>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</si>
  <si>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</si>
  <si>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</si>
  <si>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</si>
  <si>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</si>
  <si>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</si>
  <si>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</si>
  <si>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</si>
  <si>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</si>
  <si>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</si>
  <si>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</si>
  <si>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</si>
  <si>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</si>
  <si>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</si>
  <si>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</si>
  <si>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</si>
  <si>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</si>
  <si>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</si>
  <si>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</si>
  <si>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</si>
  <si>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</si>
  <si>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</si>
  <si>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</si>
  <si>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</si>
  <si>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</si>
  <si>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</si>
  <si>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</si>
  <si>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</si>
  <si>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</si>
  <si>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</si>
  <si>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</si>
  <si>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</si>
  <si>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</si>
  <si>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</si>
  <si>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</si>
  <si>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</si>
  <si>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</si>
  <si>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</si>
  <si>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</si>
  <si>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</si>
  <si>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</si>
  <si>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</si>
  <si>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</si>
  <si>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</si>
  <si>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</si>
  <si>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</si>
  <si>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</si>
  <si>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</si>
  <si>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</si>
  <si>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</si>
  <si>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</si>
  <si>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</si>
  <si>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</si>
  <si>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</si>
  <si>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</si>
  <si>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</si>
  <si>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</si>
  <si>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</si>
  <si>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</si>
  <si>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</si>
  <si>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</si>
  <si>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</si>
  <si>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</si>
  <si>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</si>
  <si>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</si>
  <si>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</si>
  <si>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</si>
  <si>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</si>
  <si>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</si>
  <si>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</si>
  <si>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</si>
  <si>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</si>
  <si>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</si>
  <si>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</si>
  <si>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</si>
  <si>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</si>
  <si>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</si>
  <si>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</si>
  <si>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</si>
  <si>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</si>
  <si>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</si>
  <si>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</si>
  <si>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</si>
  <si>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</si>
  <si>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</si>
  <si>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</si>
  <si>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</si>
  <si>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</si>
  <si>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</si>
  <si>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</si>
  <si>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</si>
  <si>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</si>
  <si>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</si>
  <si>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</si>
  <si>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</si>
  <si>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</si>
  <si>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</si>
  <si>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</si>
  <si>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</si>
  <si>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</si>
  <si>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</si>
  <si>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</si>
  <si>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</si>
  <si>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</si>
  <si>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</si>
  <si>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</si>
  <si>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</si>
  <si>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</si>
  <si>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</si>
  <si>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</si>
  <si>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</si>
  <si>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</si>
  <si>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</si>
  <si>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</si>
  <si>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</si>
  <si>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</si>
  <si>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</si>
  <si>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</si>
  <si>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</si>
  <si>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</si>
  <si>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</si>
  <si>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</si>
  <si>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</si>
  <si>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</si>
  <si>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</si>
  <si>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</si>
  <si>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</si>
  <si>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</si>
  <si>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</si>
  <si>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</si>
  <si>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</si>
  <si>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</si>
  <si>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</si>
  <si>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</si>
  <si>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</si>
  <si>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</si>
  <si>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</si>
  <si>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</si>
  <si>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</si>
  <si>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</si>
  <si>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</si>
  <si>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</si>
  <si>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</si>
  <si>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</si>
  <si>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</si>
  <si>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</si>
  <si>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</si>
  <si>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</si>
  <si>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</si>
  <si>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</si>
  <si>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</si>
  <si>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</si>
  <si>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</si>
  <si>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</si>
  <si>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</si>
  <si>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</si>
  <si>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</si>
  <si>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</si>
  <si>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</si>
  <si>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</si>
  <si>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</si>
  <si>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</si>
  <si>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</si>
  <si>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</si>
  <si>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</si>
  <si>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</si>
  <si>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</si>
  <si>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</si>
  <si>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</si>
  <si>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</si>
  <si>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</si>
  <si>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</si>
  <si>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</si>
  <si>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</si>
  <si>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</si>
  <si>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</si>
  <si>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</si>
  <si>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</si>
  <si>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</si>
  <si>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</si>
  <si>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</si>
  <si>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</si>
  <si>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</si>
  <si>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</si>
  <si>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</si>
  <si>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</si>
  <si>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</si>
  <si>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</si>
  <si>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</si>
  <si>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</si>
  <si>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</si>
  <si>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</si>
  <si>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</si>
  <si>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</si>
  <si>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</si>
  <si>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</si>
  <si>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</si>
  <si>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</si>
  <si>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</si>
  <si>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</si>
  <si>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</si>
  <si>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</si>
  <si>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</si>
  <si>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</si>
  <si>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</si>
  <si>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</si>
  <si>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</si>
  <si>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</si>
  <si>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</si>
  <si>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</si>
  <si>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</si>
  <si>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</si>
  <si>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</si>
  <si>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</si>
  <si>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</si>
  <si>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</si>
  <si>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</si>
  <si>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</si>
  <si>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</si>
  <si>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</si>
  <si>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</si>
  <si>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</si>
  <si>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</si>
  <si>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</si>
  <si>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</si>
  <si>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</si>
  <si>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</si>
  <si>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</si>
  <si>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</si>
  <si>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</si>
  <si>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</si>
  <si>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</si>
  <si>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</si>
  <si>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</si>
  <si>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</si>
  <si>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</si>
  <si>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</si>
  <si>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</si>
  <si>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</si>
  <si>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</si>
  <si>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</si>
  <si>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</si>
  <si>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</si>
  <si>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</si>
  <si>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</si>
  <si>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</si>
  <si>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</si>
  <si>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</si>
  <si>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</si>
  <si>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</si>
  <si>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</si>
  <si>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</si>
  <si>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</si>
  <si>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</si>
  <si>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</si>
  <si>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</si>
  <si>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</si>
  <si>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</si>
  <si>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</si>
  <si>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</si>
  <si>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</si>
  <si>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</si>
  <si>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</si>
  <si>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</si>
  <si>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</si>
  <si>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</si>
  <si>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</si>
  <si>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</si>
  <si>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</si>
  <si>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</si>
  <si>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</si>
  <si>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</si>
  <si>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</si>
  <si>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</si>
  <si>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</si>
  <si>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</si>
  <si>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</si>
  <si>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</si>
  <si>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</si>
  <si>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</si>
  <si>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</si>
  <si>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</si>
  <si>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</si>
  <si>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</si>
  <si>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</si>
  <si>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</si>
  <si>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</si>
  <si>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</si>
  <si>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</si>
  <si>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</si>
  <si>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</si>
  <si>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</si>
  <si>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</si>
  <si>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</si>
  <si>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</si>
  <si>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</si>
  <si>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</si>
  <si>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</si>
  <si>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</si>
  <si>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</si>
  <si>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</si>
  <si>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</si>
  <si>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</si>
  <si>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</si>
  <si>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</si>
  <si>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</si>
  <si>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</si>
  <si>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</si>
  <si>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</si>
  <si>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</si>
  <si>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</si>
  <si>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</si>
  <si>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</si>
  <si>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</si>
  <si>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</si>
  <si>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</si>
  <si>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</si>
  <si>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</si>
  <si>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</si>
  <si>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</si>
  <si>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</si>
  <si>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</si>
  <si>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</si>
  <si>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</si>
  <si>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</si>
  <si>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</si>
  <si>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</si>
  <si>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</si>
  <si>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</si>
  <si>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</si>
  <si>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</si>
  <si>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</si>
  <si>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</si>
  <si>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</si>
  <si>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</si>
  <si>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</si>
  <si>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</si>
  <si>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</si>
  <si>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</si>
  <si>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</si>
  <si>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</si>
  <si>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</si>
  <si>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</si>
  <si>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</si>
  <si>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</si>
  <si>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</si>
  <si>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</si>
  <si>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</si>
  <si>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</si>
  <si>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</si>
  <si>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</si>
  <si>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</si>
  <si>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</si>
  <si>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</si>
  <si>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</si>
  <si>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</si>
  <si>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</si>
  <si>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</si>
  <si>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</si>
  <si>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</si>
  <si>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</si>
  <si>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</si>
  <si>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</si>
  <si>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</si>
  <si>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</si>
  <si>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</si>
  <si>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</si>
  <si>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</si>
  <si>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</si>
  <si>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</si>
  <si>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</si>
  <si>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</si>
  <si>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</si>
  <si>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</si>
  <si>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</si>
  <si>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</si>
  <si>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</si>
  <si>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</si>
  <si>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</si>
  <si>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</si>
  <si>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</si>
  <si>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</si>
  <si>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</si>
  <si>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</si>
  <si>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</si>
  <si>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</si>
  <si>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</si>
  <si>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</si>
  <si>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</si>
  <si>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</si>
  <si>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</si>
  <si>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</si>
  <si>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</si>
  <si>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</si>
  <si>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</si>
  <si>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</si>
  <si>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</si>
  <si>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</si>
  <si>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</si>
  <si>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</si>
  <si>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</si>
  <si>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</si>
  <si>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</si>
  <si>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</si>
  <si>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</si>
  <si>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</si>
  <si>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</si>
  <si>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</si>
  <si>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</si>
  <si>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</si>
  <si>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</si>
  <si>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</si>
  <si>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</si>
  <si>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</si>
  <si>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</si>
  <si>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</si>
  <si>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</si>
  <si>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</si>
  <si>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</si>
  <si>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</si>
  <si>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</si>
  <si>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</si>
  <si>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</si>
  <si>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</si>
  <si>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</si>
  <si>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</si>
  <si>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</si>
  <si>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</si>
  <si>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</si>
  <si>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</si>
  <si>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</si>
  <si>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</si>
  <si>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</si>
  <si>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</si>
  <si>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</si>
  <si>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</si>
  <si>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</si>
  <si>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</si>
  <si>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</si>
  <si>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</si>
  <si>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</si>
  <si>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</si>
  <si>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</si>
  <si>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</si>
  <si>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</si>
  <si>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</si>
  <si>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</si>
  <si>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</si>
  <si>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</si>
  <si>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</si>
  <si>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</si>
  <si>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</si>
  <si>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</si>
  <si>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</si>
  <si>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</si>
  <si>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</si>
  <si>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</si>
  <si>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</si>
  <si>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</si>
  <si>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</si>
  <si>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</si>
  <si>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</si>
  <si>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</si>
  <si>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</si>
  <si>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</si>
  <si>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</si>
  <si>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</si>
  <si>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</si>
  <si>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</si>
  <si>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</si>
  <si>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</si>
  <si>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</si>
  <si>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</si>
  <si>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</si>
  <si>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</si>
  <si>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</si>
  <si>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</si>
  <si>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</si>
  <si>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</si>
  <si>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</si>
  <si>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</si>
  <si>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</si>
  <si>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</si>
  <si>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</si>
  <si>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</si>
  <si>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</si>
  <si>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</si>
  <si>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</si>
  <si>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</si>
  <si>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</si>
  <si>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</si>
  <si>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</si>
  <si>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</si>
  <si>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</si>
  <si>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</si>
  <si>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</si>
  <si>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</si>
  <si>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</si>
  <si>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</si>
  <si>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</si>
  <si>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</si>
  <si>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</si>
  <si>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</si>
  <si>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</si>
  <si>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</si>
  <si>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</si>
  <si>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</si>
  <si>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</si>
  <si>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</si>
  <si>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</si>
  <si>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</si>
  <si>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</si>
  <si>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</si>
  <si>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</si>
  <si>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</si>
  <si>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</si>
  <si>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</si>
  <si>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</si>
  <si>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</si>
  <si>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</si>
  <si>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</si>
  <si>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</si>
  <si>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</si>
  <si>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</si>
  <si>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</si>
  <si>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</si>
  <si>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</si>
  <si>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</si>
  <si>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</si>
  <si>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</si>
  <si>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</si>
  <si>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</si>
  <si>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</si>
  <si>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</si>
  <si>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</si>
  <si>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</si>
  <si>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</si>
  <si>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</si>
  <si>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</si>
  <si>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</si>
  <si>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</si>
  <si>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</si>
  <si>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</si>
  <si>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</si>
  <si>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</si>
  <si>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</si>
  <si>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</si>
  <si>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</si>
  <si>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</si>
  <si>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</si>
  <si>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</si>
  <si>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</si>
  <si>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</si>
  <si>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</si>
  <si>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</si>
  <si>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</si>
  <si>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</si>
  <si>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</si>
  <si>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</si>
  <si>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</si>
  <si>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</si>
  <si>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</si>
  <si>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</si>
  <si>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</si>
  <si>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</si>
  <si>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</si>
  <si>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</si>
  <si>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</si>
  <si>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</si>
  <si>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</si>
  <si>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</si>
  <si>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</si>
  <si>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</si>
  <si>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</si>
  <si>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</si>
  <si>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</si>
  <si>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</si>
  <si>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</si>
  <si>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</si>
  <si>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</si>
  <si>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</si>
  <si>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</si>
  <si>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</si>
  <si>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</si>
  <si>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</si>
  <si>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</si>
  <si>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</si>
  <si>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</si>
  <si>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</si>
  <si>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</si>
  <si>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</si>
  <si>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</si>
  <si>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</si>
  <si>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</si>
  <si>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</si>
  <si>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</si>
  <si>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</si>
  <si>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</si>
  <si>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</si>
  <si>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</si>
  <si>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</si>
  <si>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</si>
  <si>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</si>
  <si>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</si>
  <si>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</si>
  <si>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</si>
  <si>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</si>
  <si>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</si>
  <si>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</si>
  <si>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</si>
  <si>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</si>
  <si>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</si>
  <si>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</si>
  <si>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</si>
  <si>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</si>
  <si>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</si>
  <si>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</si>
  <si>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</si>
  <si>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</si>
  <si>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</si>
  <si>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</si>
  <si>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</si>
  <si>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</si>
  <si>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</si>
  <si>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</si>
  <si>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</si>
  <si>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</si>
  <si>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</si>
  <si>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</si>
  <si>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</si>
  <si>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</si>
  <si>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</si>
  <si>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</si>
  <si>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</si>
  <si>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</si>
  <si>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</si>
  <si>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</si>
  <si>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</si>
  <si>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</si>
  <si>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</si>
  <si>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</si>
  <si>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</si>
  <si>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</si>
  <si>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</si>
  <si>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</si>
  <si>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</si>
  <si>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</si>
  <si>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</si>
  <si>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</si>
  <si>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</si>
  <si>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</si>
  <si>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</si>
  <si>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</si>
  <si>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</si>
  <si>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</si>
  <si>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</si>
  <si>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</si>
  <si>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</si>
  <si>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</si>
  <si>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</si>
  <si>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</si>
  <si>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</si>
  <si>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</si>
  <si>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</si>
  <si>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</si>
  <si>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</si>
  <si>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</si>
  <si>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</si>
  <si>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</si>
  <si>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</si>
  <si>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</si>
  <si>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</si>
  <si>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</si>
  <si>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</si>
  <si>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</si>
  <si>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</si>
  <si>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</si>
  <si>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</si>
  <si>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</si>
  <si>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</si>
  <si>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</si>
  <si>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</si>
  <si>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</si>
  <si>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</si>
  <si>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</si>
  <si>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</si>
  <si>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</si>
  <si>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</si>
  <si>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</si>
  <si>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</si>
  <si>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</si>
  <si>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</si>
  <si>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</si>
  <si>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</si>
  <si>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</si>
  <si>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</si>
  <si>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</si>
  <si>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</si>
  <si>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</si>
  <si>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</si>
  <si>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</si>
  <si>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</si>
  <si>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</si>
  <si>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</si>
  <si>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</si>
  <si>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</si>
  <si>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</si>
  <si>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</si>
  <si>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</si>
  <si>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</si>
  <si>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</si>
  <si>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</si>
  <si>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</si>
  <si>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</si>
  <si>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</si>
  <si>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</si>
  <si>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</si>
  <si>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</si>
  <si>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</si>
  <si>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</si>
  <si>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</si>
  <si>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</si>
  <si>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</si>
  <si>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</si>
  <si>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</si>
  <si>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</si>
  <si>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</si>
  <si>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</si>
  <si>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</si>
  <si>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</si>
  <si>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</si>
  <si>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</si>
  <si>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</si>
  <si>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</si>
  <si>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</si>
  <si>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</si>
  <si>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</si>
  <si>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</si>
  <si>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</si>
  <si>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</si>
  <si>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</si>
  <si>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</si>
  <si>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</si>
  <si>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</si>
  <si>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</si>
  <si>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</si>
  <si>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</si>
  <si>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</si>
  <si>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</si>
  <si>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</si>
  <si>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</si>
  <si>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</si>
  <si>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</si>
  <si>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</si>
  <si>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</si>
  <si>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</si>
  <si>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</si>
  <si>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</si>
  <si>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</si>
  <si>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</si>
  <si>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</si>
  <si>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</si>
  <si>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</si>
  <si>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</si>
  <si>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</si>
  <si>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</si>
  <si>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</si>
  <si>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</si>
  <si>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</si>
  <si>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</si>
  <si>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</si>
  <si>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</si>
  <si>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</si>
  <si>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</si>
  <si>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</si>
  <si>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</si>
  <si>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</si>
  <si>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</si>
  <si>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</si>
  <si>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</si>
  <si>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</si>
  <si>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</si>
  <si>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</si>
  <si>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</si>
  <si>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</si>
  <si>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</si>
  <si>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</si>
  <si>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</si>
  <si>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</si>
  <si>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</si>
  <si>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</si>
  <si>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</si>
  <si>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</si>
  <si>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</si>
  <si>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</si>
  <si>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</si>
  <si>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</si>
  <si>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</si>
  <si>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</si>
  <si>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</si>
  <si>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</si>
  <si>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</si>
  <si>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</si>
  <si>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</si>
  <si>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</si>
  <si>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</si>
  <si>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</si>
  <si>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</si>
  <si>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</si>
  <si>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</si>
  <si>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</si>
  <si>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</si>
  <si>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</si>
  <si>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</si>
  <si>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</si>
  <si>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</si>
  <si>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</si>
  <si>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</si>
  <si>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</si>
  <si>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</si>
  <si>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</si>
  <si>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</si>
  <si>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</si>
  <si>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</si>
  <si>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</si>
  <si>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</si>
  <si>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</si>
  <si>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</si>
  <si>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</si>
  <si>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</si>
  <si>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</si>
  <si>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</si>
  <si>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</si>
  <si>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</si>
  <si>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</si>
  <si>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</si>
  <si>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</si>
  <si>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</si>
  <si>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</si>
  <si>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</si>
  <si>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</si>
  <si>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</si>
  <si>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</si>
  <si>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</si>
  <si>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</si>
  <si>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</si>
  <si>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</si>
  <si>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</si>
  <si>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</si>
  <si>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</si>
  <si>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</si>
  <si>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</si>
  <si>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</si>
  <si>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</si>
  <si>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</si>
  <si>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</si>
  <si>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</si>
  <si>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</si>
  <si>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</si>
  <si>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</si>
  <si>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</si>
  <si>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</si>
  <si>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</si>
  <si>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</si>
  <si>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</si>
  <si>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</si>
  <si>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</si>
  <si>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</si>
  <si>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</si>
  <si>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</si>
  <si>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</si>
  <si>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</si>
  <si>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</si>
  <si>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</si>
  <si>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</si>
  <si>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</si>
  <si>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</si>
  <si>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</si>
  <si>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</si>
  <si>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</si>
  <si>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</si>
  <si>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</si>
  <si>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</si>
  <si>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</si>
  <si>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</si>
  <si>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</si>
  <si>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</si>
  <si>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</si>
  <si>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</si>
  <si>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</si>
  <si>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</si>
  <si>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</si>
  <si>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</si>
  <si>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</si>
  <si>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</si>
  <si>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</si>
  <si>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</si>
  <si>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</si>
  <si>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</si>
  <si>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</si>
  <si>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</si>
  <si>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</si>
  <si>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</si>
  <si>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</si>
  <si>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</si>
  <si>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</si>
  <si>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</si>
  <si>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</si>
  <si>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</si>
  <si>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</si>
  <si>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</si>
  <si>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</si>
  <si>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</si>
  <si>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</si>
  <si>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</si>
  <si>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</si>
  <si>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</si>
  <si>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</si>
  <si>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</si>
  <si>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</si>
  <si>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</si>
  <si>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</si>
  <si>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</si>
  <si>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</si>
  <si>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</si>
  <si>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</si>
  <si>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</si>
  <si>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</si>
  <si>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</si>
  <si>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</si>
  <si>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</si>
  <si>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</si>
  <si>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</si>
  <si>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</si>
  <si>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</si>
  <si>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</si>
  <si>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</si>
  <si>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</si>
  <si>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</si>
  <si>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</si>
  <si>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</si>
  <si>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</si>
  <si>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</si>
  <si>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</si>
  <si>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</si>
  <si>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</si>
  <si>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</si>
  <si>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</si>
  <si>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</si>
  <si>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</si>
  <si>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</si>
  <si>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</si>
  <si>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</si>
  <si>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</si>
  <si>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</si>
  <si>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</si>
  <si>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</si>
  <si>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</si>
  <si>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</si>
  <si>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</si>
  <si>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</si>
  <si>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</si>
  <si>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</si>
  <si>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</si>
  <si>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</si>
  <si>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</si>
  <si>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</si>
  <si>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</si>
  <si>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</si>
  <si>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</si>
  <si>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</si>
  <si>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</si>
  <si>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</si>
  <si>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</si>
  <si>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</si>
  <si>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</si>
  <si>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</si>
  <si>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</si>
  <si>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</si>
  <si>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</si>
  <si>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</si>
  <si>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</si>
  <si>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</si>
  <si>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</si>
  <si>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</si>
  <si>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</si>
  <si>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</si>
  <si>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</si>
  <si>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</si>
  <si>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</si>
  <si>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</si>
  <si>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</si>
  <si>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</si>
  <si>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</si>
  <si>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</si>
  <si>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</si>
  <si>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</si>
  <si>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</si>
  <si>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</si>
  <si>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</si>
  <si>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</si>
  <si>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</si>
  <si>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</si>
  <si>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</si>
  <si>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</si>
  <si>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</si>
  <si>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</si>
  <si>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</si>
  <si>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</si>
  <si>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</si>
  <si>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</si>
  <si>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</si>
  <si>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</si>
  <si>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</si>
  <si>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</si>
  <si>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</si>
  <si>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</si>
  <si>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</si>
  <si>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</si>
  <si>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</si>
  <si>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</si>
  <si>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</si>
  <si>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</si>
  <si>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</si>
  <si>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</si>
  <si>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</si>
  <si>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</si>
  <si>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</si>
  <si>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</si>
  <si>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</si>
  <si>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</si>
  <si>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</si>
  <si>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</si>
  <si>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</si>
  <si>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</si>
  <si>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</si>
  <si>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</si>
  <si>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</si>
  <si>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</si>
  <si>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</si>
  <si>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</si>
  <si>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</si>
  <si>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</si>
  <si>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</si>
  <si>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</si>
  <si>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</si>
  <si>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</si>
  <si>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</si>
  <si>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</si>
  <si>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</si>
  <si>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</si>
  <si>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</si>
  <si>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</si>
  <si>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</si>
  <si>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</si>
  <si>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</si>
  <si>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</si>
  <si>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</si>
  <si>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</si>
  <si>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</si>
  <si>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</si>
  <si>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</si>
  <si>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</si>
  <si>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</si>
  <si>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</si>
  <si>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</si>
  <si>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</si>
  <si>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</si>
  <si>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</si>
  <si>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</si>
  <si>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</si>
  <si>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</si>
  <si>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</si>
  <si>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</si>
  <si>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</si>
  <si>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</si>
  <si>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</si>
  <si>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</si>
  <si>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</si>
  <si>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</si>
  <si>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</si>
  <si>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</si>
  <si>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</si>
  <si>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</si>
  <si>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</si>
  <si>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</si>
  <si>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</si>
  <si>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</si>
  <si>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</si>
  <si>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</si>
  <si>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</si>
  <si>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</si>
  <si>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</si>
  <si>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</si>
  <si>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</si>
  <si>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</si>
  <si>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</si>
  <si>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</si>
  <si>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</si>
  <si>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</si>
  <si>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</si>
  <si>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</si>
  <si>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</si>
  <si>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</si>
  <si>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</si>
  <si>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</si>
  <si>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</si>
  <si>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</si>
  <si>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</si>
  <si>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</si>
  <si>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</si>
  <si>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</si>
  <si>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</si>
  <si>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</si>
  <si>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</si>
  <si>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</si>
  <si>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</si>
  <si>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</si>
  <si>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</si>
  <si>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</si>
  <si>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</si>
  <si>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</si>
  <si>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</si>
  <si>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</si>
  <si>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</si>
  <si>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</si>
  <si>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</si>
  <si>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</si>
  <si>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</si>
  <si>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</si>
  <si>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</si>
  <si>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</si>
  <si>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</si>
  <si>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</si>
  <si>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</si>
  <si>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</si>
  <si>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</si>
  <si>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</si>
  <si>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</si>
  <si>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</si>
  <si>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</si>
  <si>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</si>
  <si>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</si>
  <si>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</si>
  <si>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</si>
  <si>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</si>
  <si>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</si>
  <si>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</si>
  <si>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</si>
  <si>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</si>
  <si>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</si>
  <si>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</si>
  <si>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</si>
  <si>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</si>
  <si>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</si>
  <si>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</si>
  <si>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</si>
  <si>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</si>
  <si>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</si>
  <si>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</si>
  <si>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</si>
  <si>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</si>
  <si>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</si>
  <si>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</si>
  <si>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</si>
  <si>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</si>
  <si>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</si>
  <si>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</si>
  <si>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</si>
  <si>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</si>
  <si>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</si>
  <si>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</si>
  <si>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</si>
  <si>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</si>
  <si>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</si>
  <si>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</si>
  <si>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</si>
  <si>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</si>
  <si>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</si>
  <si>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</si>
  <si>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</si>
  <si>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</si>
  <si>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</si>
  <si>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</si>
  <si>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</si>
  <si>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</si>
  <si>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</si>
  <si>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</si>
  <si>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</si>
  <si>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</si>
  <si>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</si>
  <si>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</si>
  <si>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</si>
  <si>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</si>
  <si>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</si>
  <si>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</si>
  <si>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</si>
  <si>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</si>
  <si>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</si>
  <si>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</si>
  <si>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</si>
  <si>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</si>
  <si>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</si>
  <si>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</si>
  <si>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</si>
  <si>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</si>
  <si>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</si>
  <si>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</si>
  <si>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</si>
  <si>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</si>
  <si>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</si>
  <si>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</si>
  <si>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</si>
  <si>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</si>
  <si>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</si>
  <si>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</si>
  <si>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</si>
  <si>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</si>
  <si>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</si>
  <si>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</si>
  <si>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</si>
  <si>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</si>
  <si>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</si>
  <si>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</si>
  <si>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</si>
  <si>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</si>
  <si>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</si>
  <si>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</si>
  <si>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</si>
  <si>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</si>
  <si>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</si>
  <si>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</si>
  <si>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</si>
  <si>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</si>
  <si>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</si>
  <si>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</si>
  <si>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</si>
  <si>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</si>
  <si>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</si>
  <si>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</si>
  <si>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</si>
  <si>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</si>
  <si>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</si>
  <si>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</si>
  <si>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</si>
  <si>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</si>
  <si>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</si>
  <si>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</si>
  <si>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</si>
  <si>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</si>
  <si>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</si>
  <si>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</si>
  <si>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</si>
  <si>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</si>
  <si>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</si>
  <si>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</si>
  <si>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</si>
  <si>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</si>
  <si>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</si>
  <si>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</si>
  <si>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</si>
  <si>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</si>
  <si>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</si>
  <si>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</si>
  <si>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</si>
  <si>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</si>
  <si>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</si>
  <si>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</si>
  <si>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</si>
  <si>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</si>
  <si>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</si>
  <si>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</si>
  <si>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</si>
  <si>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</si>
  <si>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</si>
  <si>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</si>
  <si>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</si>
  <si>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</si>
  <si>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</si>
  <si>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</si>
  <si>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</si>
  <si>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</si>
  <si>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</si>
  <si>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</si>
  <si>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</si>
  <si>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</si>
  <si>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</si>
  <si>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</si>
  <si>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</si>
  <si>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</si>
  <si>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</si>
  <si>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</si>
  <si>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</si>
  <si>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</si>
  <si>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</si>
  <si>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</si>
  <si>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</si>
  <si>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</si>
  <si>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</si>
  <si>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</si>
  <si>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</si>
  <si>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</si>
  <si>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</si>
  <si>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</si>
  <si>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</si>
  <si>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</si>
  <si>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</si>
  <si>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</si>
  <si>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</si>
  <si>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</si>
  <si>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</si>
  <si>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</si>
  <si>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</si>
  <si>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</si>
  <si>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</si>
  <si>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</si>
  <si>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</si>
  <si>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</si>
  <si>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</si>
  <si>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</si>
  <si>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</si>
  <si>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</si>
  <si>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</si>
  <si>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</si>
  <si>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</si>
  <si>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</si>
  <si>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</si>
  <si>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</si>
  <si>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</si>
  <si>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</si>
  <si>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</si>
  <si>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</si>
  <si>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</si>
  <si>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</si>
  <si>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</si>
  <si>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</si>
  <si>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</si>
  <si>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</si>
  <si>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</si>
  <si>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</si>
  <si>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</si>
  <si>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</si>
  <si>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</si>
  <si>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</si>
  <si>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</si>
  <si>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</si>
  <si>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</si>
  <si>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</si>
  <si>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</si>
  <si>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</si>
  <si>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</si>
  <si>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</si>
  <si>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</si>
  <si>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</si>
  <si>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</si>
  <si>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</si>
  <si>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</si>
  <si>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</si>
  <si>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</si>
  <si>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</si>
  <si>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</si>
  <si>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</si>
  <si>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</si>
  <si>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</si>
  <si>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</si>
  <si>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</si>
  <si>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</si>
  <si>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</si>
  <si>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</si>
  <si>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</si>
  <si>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</si>
  <si>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</si>
  <si>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</si>
  <si>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</si>
  <si>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</si>
  <si>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</si>
  <si>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</si>
  <si>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</si>
  <si>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</si>
  <si>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</si>
  <si>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</si>
  <si>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</si>
  <si>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</si>
  <si>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</si>
  <si>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</si>
  <si>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</si>
  <si>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</si>
  <si>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</si>
  <si>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</si>
  <si>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</si>
  <si>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</si>
  <si>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</si>
  <si>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</si>
  <si>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</si>
  <si>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</si>
  <si>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</si>
  <si>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</si>
  <si>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</si>
  <si>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</si>
  <si>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</si>
  <si>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</si>
  <si>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</si>
  <si>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</si>
  <si>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</si>
  <si>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</si>
  <si>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</si>
  <si>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</si>
  <si>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</si>
  <si>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</si>
  <si>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</si>
  <si>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</si>
  <si>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</si>
  <si>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</si>
  <si>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</si>
  <si>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</si>
  <si>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</si>
  <si>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</si>
  <si>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</si>
  <si>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</si>
  <si>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</si>
  <si>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</si>
  <si>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</si>
  <si>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</si>
  <si>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</si>
  <si>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</si>
  <si>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</si>
  <si>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</si>
  <si>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</si>
  <si>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</si>
  <si>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</si>
  <si>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</si>
  <si>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</si>
  <si>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</si>
  <si>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</si>
  <si>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</si>
  <si>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</si>
  <si>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</si>
  <si>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</si>
  <si>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</si>
  <si>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</si>
  <si>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</si>
  <si>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</si>
  <si>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</si>
  <si>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</si>
  <si>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</si>
  <si>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</si>
  <si>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</si>
  <si>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</si>
  <si>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</si>
  <si>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</si>
  <si>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</si>
  <si>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</si>
  <si>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</si>
  <si>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</si>
  <si>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</si>
  <si>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</si>
  <si>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</si>
  <si>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</si>
  <si>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</si>
  <si>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</si>
  <si>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</si>
  <si>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</si>
  <si>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</si>
  <si>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</si>
  <si>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</si>
  <si>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</si>
  <si>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</si>
  <si>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</si>
  <si>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</si>
  <si>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</si>
  <si>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</si>
  <si>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</si>
  <si>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</si>
  <si>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</si>
  <si>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</si>
  <si>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</si>
  <si>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</si>
  <si>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</si>
  <si>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</si>
  <si>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</si>
  <si>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</si>
  <si>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</si>
  <si>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</si>
  <si>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</si>
  <si>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</si>
  <si>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</si>
  <si>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</si>
  <si>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</si>
  <si>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</si>
  <si>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</si>
  <si>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</si>
  <si>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</si>
  <si>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</si>
  <si>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</si>
  <si>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</si>
  <si>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</si>
  <si>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</si>
  <si>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</si>
  <si>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</si>
  <si>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</si>
  <si>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</si>
  <si>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</si>
  <si>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</si>
  <si>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</si>
  <si>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</si>
  <si>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</si>
  <si>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</si>
  <si>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</si>
  <si>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</si>
  <si>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</si>
  <si>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</si>
  <si>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</si>
  <si>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</si>
  <si>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</si>
  <si>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</si>
  <si>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</si>
  <si>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</si>
  <si>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</si>
  <si>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</si>
  <si>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</si>
  <si>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</si>
  <si>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</si>
  <si>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</si>
  <si>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</si>
  <si>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</si>
  <si>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</si>
  <si>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</si>
  <si>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</si>
  <si>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</si>
  <si>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</si>
  <si>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</si>
  <si>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</si>
  <si>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</si>
  <si>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</si>
  <si>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</si>
  <si>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</si>
  <si>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</si>
  <si>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</si>
  <si>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</si>
  <si>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</si>
  <si>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</si>
  <si>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</si>
  <si>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</si>
  <si>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</si>
  <si>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</si>
  <si>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</si>
  <si>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</si>
  <si>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</si>
  <si>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</si>
  <si>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</si>
  <si>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</si>
  <si>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</si>
  <si>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</si>
  <si>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</si>
  <si>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</si>
  <si>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</si>
  <si>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</si>
  <si>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</si>
  <si>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</si>
  <si>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</si>
  <si>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</si>
  <si>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</si>
  <si>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</si>
  <si>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</si>
  <si>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</si>
  <si>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</si>
  <si>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</si>
  <si>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</si>
  <si>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</si>
  <si>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</si>
  <si>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</si>
  <si>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</si>
  <si>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</si>
  <si>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</si>
  <si>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</si>
  <si>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</si>
  <si>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</si>
  <si>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</si>
  <si>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</si>
  <si>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</si>
  <si>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</si>
  <si>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</si>
  <si>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</si>
  <si>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</si>
  <si>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</si>
  <si>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</si>
  <si>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</si>
  <si>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</si>
  <si>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</si>
  <si>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</si>
  <si>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</si>
  <si>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</si>
  <si>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</si>
  <si>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</si>
  <si>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</si>
  <si>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</si>
  <si>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</si>
  <si>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</si>
  <si>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</si>
  <si>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</si>
  <si>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</si>
  <si>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</si>
  <si>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</si>
  <si>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</si>
  <si>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</si>
  <si>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</si>
  <si>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</si>
  <si>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</si>
  <si>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</si>
  <si>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</si>
  <si>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</si>
  <si>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</si>
  <si>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</si>
  <si>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</si>
  <si>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</si>
  <si>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</si>
  <si>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</si>
  <si>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</si>
  <si>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</si>
  <si>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</si>
  <si>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</si>
  <si>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</si>
  <si>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</si>
  <si>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</si>
  <si>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</si>
  <si>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</si>
  <si>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</si>
  <si>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</si>
  <si>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</si>
  <si>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</si>
  <si>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</si>
  <si>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</si>
  <si>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</si>
  <si>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</si>
  <si>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</si>
  <si>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</si>
  <si>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</si>
  <si>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</si>
  <si>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</si>
  <si>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</si>
  <si>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</si>
  <si>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</si>
  <si>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</si>
  <si>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</si>
  <si>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</si>
  <si>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</si>
  <si>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</si>
  <si>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</si>
  <si>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</si>
  <si>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</si>
  <si>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</si>
  <si>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</si>
  <si>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</si>
  <si>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</si>
  <si>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</si>
  <si>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</si>
  <si>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</si>
  <si>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</si>
  <si>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</si>
  <si>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</si>
  <si>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</si>
  <si>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</si>
  <si>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</si>
  <si>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</si>
  <si>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</si>
  <si>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</si>
  <si>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</si>
  <si>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</si>
  <si>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</si>
  <si>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</si>
  <si>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</si>
  <si>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</si>
  <si>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</si>
  <si>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</si>
  <si>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</si>
  <si>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</si>
  <si>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</si>
  <si>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</si>
  <si>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</si>
  <si>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</si>
  <si>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</si>
  <si>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</si>
  <si>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</si>
  <si>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</si>
  <si>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</si>
  <si>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</si>
  <si>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</si>
  <si>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</si>
  <si>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</si>
  <si>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</si>
  <si>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</si>
  <si>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</si>
  <si>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</si>
  <si>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</si>
  <si>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</si>
  <si>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</si>
  <si>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</si>
  <si>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</si>
  <si>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</si>
  <si>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</si>
  <si>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</si>
  <si>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</si>
  <si>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</si>
  <si>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</si>
  <si>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</si>
  <si>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</si>
  <si>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</si>
  <si>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</si>
  <si>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</si>
  <si>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</si>
  <si>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</si>
  <si>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</si>
  <si>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</si>
  <si>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</si>
  <si>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</si>
  <si>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</si>
  <si>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</si>
  <si>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</si>
  <si>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</si>
  <si>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</si>
  <si>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</si>
  <si>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</si>
  <si>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</si>
  <si>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</si>
  <si>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</si>
  <si>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</si>
  <si>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</si>
  <si>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</si>
  <si>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</si>
  <si>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</si>
  <si>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</si>
  <si>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</si>
  <si>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</si>
  <si>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</si>
  <si>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</si>
  <si>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</si>
  <si>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</si>
  <si>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</si>
  <si>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</si>
  <si>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</si>
  <si>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</si>
  <si>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</si>
  <si>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</si>
  <si>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</si>
  <si>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</si>
  <si>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</si>
  <si>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</si>
  <si>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</si>
  <si>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</si>
  <si>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</si>
  <si>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</si>
  <si>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</si>
  <si>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</si>
  <si>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</si>
  <si>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</si>
  <si>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</si>
  <si>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</si>
  <si>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</si>
  <si>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</si>
  <si>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</si>
  <si>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</si>
  <si>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</si>
  <si>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</si>
  <si>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</si>
  <si>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</si>
  <si>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</si>
  <si>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</si>
  <si>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</si>
  <si>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</si>
  <si>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</si>
  <si>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</si>
  <si>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</si>
  <si>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</si>
  <si>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</si>
  <si>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</si>
  <si>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</si>
  <si>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</si>
  <si>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</si>
  <si>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</si>
  <si>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</si>
  <si>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</si>
  <si>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</si>
  <si>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</si>
  <si>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</si>
  <si>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</si>
  <si>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</si>
  <si>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</si>
  <si>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</si>
  <si>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</si>
  <si>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</si>
  <si>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</si>
  <si>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</si>
  <si>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</si>
  <si>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</si>
  <si>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</si>
  <si>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</si>
  <si>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</si>
  <si>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</si>
  <si>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</si>
  <si>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</si>
  <si>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</si>
  <si>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</si>
  <si>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</si>
  <si>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</si>
  <si>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</si>
  <si>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</si>
  <si>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</si>
  <si>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</si>
  <si>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</si>
  <si>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</si>
  <si>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</si>
  <si>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</si>
  <si>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</si>
  <si>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</si>
  <si>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</si>
  <si>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</si>
  <si>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</si>
  <si>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</si>
  <si>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</si>
  <si>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</si>
  <si>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</si>
  <si>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</si>
  <si>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</si>
  <si>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</si>
  <si>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</si>
  <si>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</si>
  <si>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</si>
  <si>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</si>
  <si>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</si>
  <si>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</si>
  <si>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</si>
  <si>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</si>
  <si>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</si>
  <si>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</si>
  <si>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</si>
  <si>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</si>
  <si>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</si>
  <si>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</si>
  <si>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</si>
  <si>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</si>
  <si>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</si>
  <si>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</si>
  <si>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</si>
  <si>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</si>
  <si>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</si>
  <si>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</si>
  <si>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</si>
  <si>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</si>
  <si>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</si>
  <si>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</si>
  <si>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</si>
  <si>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</si>
  <si>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</si>
  <si>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</si>
  <si>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</si>
  <si>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</si>
  <si>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</si>
  <si>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</si>
  <si>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</si>
  <si>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</si>
  <si>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</si>
  <si>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</si>
  <si>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</si>
  <si>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</si>
  <si>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</si>
  <si>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</si>
  <si>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</si>
  <si>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</si>
  <si>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</si>
  <si>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</si>
  <si>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</si>
  <si>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</si>
  <si>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</si>
  <si>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</si>
  <si>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</si>
  <si>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</si>
  <si>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</si>
  <si>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</si>
  <si>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</si>
  <si>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</si>
  <si>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</si>
  <si>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</si>
  <si>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</si>
  <si>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</si>
  <si>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</si>
  <si>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</si>
  <si>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</si>
  <si>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</si>
  <si>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</si>
  <si>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</si>
  <si>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</si>
  <si>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</si>
  <si>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</si>
  <si>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</si>
  <si>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</si>
  <si>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</si>
  <si>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</si>
  <si>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</si>
  <si>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</si>
  <si>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</si>
  <si>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</si>
  <si>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</si>
  <si>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</si>
  <si>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</si>
  <si>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</si>
  <si>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</si>
  <si>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</si>
  <si>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</si>
  <si>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</si>
  <si>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</si>
  <si>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</si>
  <si>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</si>
  <si>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</si>
  <si>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</si>
  <si>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</si>
  <si>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</si>
  <si>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</si>
  <si>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</si>
  <si>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</si>
  <si>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</si>
  <si>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</si>
  <si>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</si>
  <si>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</si>
  <si>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</si>
  <si>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</si>
  <si>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</si>
  <si>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</si>
  <si>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</si>
  <si>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</si>
  <si>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</si>
  <si>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</si>
  <si>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</si>
  <si>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</si>
  <si>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</si>
  <si>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</si>
  <si>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</si>
  <si>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</si>
  <si>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</si>
  <si>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</si>
  <si>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</si>
  <si>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</si>
  <si>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</si>
  <si>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</si>
  <si>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</si>
  <si>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</si>
  <si>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</si>
  <si>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</si>
  <si>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</si>
  <si>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</si>
  <si>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</si>
  <si>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</si>
  <si>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</si>
  <si>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</si>
  <si>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</si>
  <si>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</si>
  <si>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</si>
  <si>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</si>
  <si>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</si>
  <si>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</si>
  <si>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</si>
  <si>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</si>
  <si>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</si>
  <si>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</si>
  <si>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</si>
  <si>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</si>
  <si>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</si>
  <si>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</si>
  <si>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</si>
  <si>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</si>
  <si>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</si>
  <si>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</si>
  <si>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</si>
  <si>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</si>
  <si>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</si>
  <si>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</si>
  <si>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</si>
  <si>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</si>
  <si>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</si>
  <si>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</si>
  <si>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</si>
  <si>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</si>
  <si>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</si>
  <si>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</si>
  <si>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</si>
  <si>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</si>
  <si>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</si>
  <si>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</si>
  <si>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</si>
  <si>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</si>
  <si>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</si>
  <si>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</si>
  <si>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</si>
  <si>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</si>
  <si>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</si>
  <si>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</si>
  <si>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</si>
  <si>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</si>
  <si>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</si>
  <si>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</si>
  <si>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</si>
  <si>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</si>
  <si>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</si>
  <si>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</si>
  <si>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</si>
  <si>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</si>
  <si>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</si>
  <si>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</si>
  <si>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</si>
  <si>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</si>
  <si>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</si>
  <si>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</si>
  <si>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</si>
  <si>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</si>
  <si>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</si>
  <si>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</si>
  <si>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</si>
  <si>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</si>
  <si>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</si>
  <si>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</si>
  <si>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</si>
  <si>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</si>
  <si>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</si>
  <si>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</si>
  <si>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</si>
  <si>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</si>
  <si>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</si>
  <si>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</si>
  <si>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</si>
  <si>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</si>
  <si>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</si>
  <si>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</si>
  <si>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</si>
  <si>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</si>
  <si>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</si>
  <si>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</si>
  <si>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</si>
  <si>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</si>
  <si>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</si>
  <si>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</si>
  <si>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</si>
  <si>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</si>
  <si>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</si>
  <si>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</si>
  <si>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</si>
  <si>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</si>
  <si>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</si>
  <si>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</si>
  <si>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</si>
  <si>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</si>
  <si>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</si>
  <si>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</si>
  <si>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</si>
  <si>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</si>
  <si>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</si>
  <si>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</si>
  <si>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</si>
  <si>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</si>
  <si>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</si>
  <si>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</si>
  <si>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</si>
  <si>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</si>
  <si>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</si>
  <si>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</si>
  <si>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</si>
  <si>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</si>
  <si>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</si>
  <si>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</si>
  <si>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</si>
  <si>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</si>
  <si>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</si>
  <si>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</si>
  <si>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</si>
  <si>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</si>
  <si>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</si>
  <si>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</si>
  <si>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</si>
  <si>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</si>
  <si>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</si>
  <si>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</si>
  <si>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</si>
  <si>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</si>
  <si>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</si>
  <si>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</si>
  <si>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</si>
  <si>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</si>
  <si>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</si>
  <si>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</si>
  <si>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</si>
  <si>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</si>
  <si>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</si>
  <si>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</si>
  <si>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</si>
  <si>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</si>
  <si>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</si>
  <si>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</si>
  <si>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</si>
  <si>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</si>
  <si>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</si>
  <si>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</si>
  <si>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</si>
  <si>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</si>
  <si>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</si>
  <si>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</si>
  <si>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</si>
  <si>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</si>
  <si>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</si>
  <si>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</si>
  <si>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</si>
  <si>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</si>
  <si>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</si>
  <si>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</si>
  <si>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</si>
  <si>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</si>
  <si>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</si>
  <si>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</si>
  <si>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</si>
  <si>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</si>
  <si>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</si>
  <si>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</si>
  <si>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</si>
  <si>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</si>
  <si>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</si>
  <si>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</si>
  <si>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</si>
  <si>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</si>
  <si>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</si>
  <si>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</si>
  <si>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</si>
  <si>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</si>
  <si>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</si>
  <si>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</si>
  <si>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</si>
  <si>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</si>
  <si>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</si>
  <si>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</si>
  <si>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</si>
  <si>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</si>
  <si>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</si>
  <si>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</si>
  <si>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</si>
  <si>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</si>
  <si>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</si>
  <si>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</si>
  <si>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</si>
  <si>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</si>
  <si>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</si>
  <si>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</si>
  <si>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</si>
  <si>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</si>
  <si>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</si>
  <si>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</si>
  <si>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</si>
  <si>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</si>
  <si>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</si>
  <si>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</si>
  <si>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</si>
  <si>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</si>
  <si>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</si>
  <si>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</si>
  <si>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</si>
  <si>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</si>
  <si>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</si>
  <si>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</si>
  <si>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</si>
  <si>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</si>
  <si>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</si>
  <si>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</si>
  <si>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</si>
  <si>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</si>
  <si>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</si>
  <si>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</si>
  <si>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</si>
  <si>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</si>
  <si>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</si>
  <si>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</si>
  <si>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</si>
  <si>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</si>
  <si>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</si>
  <si>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</si>
  <si>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</si>
  <si>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</si>
  <si>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</si>
  <si>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</si>
  <si>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</si>
  <si>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</si>
  <si>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</si>
  <si>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</si>
  <si>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</si>
  <si>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</si>
  <si>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</si>
  <si>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</si>
  <si>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</si>
  <si>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</si>
  <si>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</si>
  <si>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</si>
  <si>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</si>
  <si>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</si>
  <si>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</si>
  <si>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</si>
  <si>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</si>
  <si>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</si>
  <si>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</si>
  <si>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</si>
  <si>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</si>
  <si>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</si>
  <si>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</si>
  <si>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</si>
  <si>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</si>
  <si>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</si>
  <si>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</si>
  <si>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</si>
  <si>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</si>
  <si>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</si>
  <si>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</si>
  <si>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</si>
  <si>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</si>
  <si>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</si>
  <si>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</si>
  <si>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</si>
  <si>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</si>
  <si>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</si>
  <si>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</si>
  <si>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</si>
  <si>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</si>
  <si>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</si>
  <si>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</si>
  <si>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</si>
  <si>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</si>
  <si>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</si>
  <si>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</si>
  <si>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</si>
  <si>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</si>
  <si>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</si>
  <si>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</si>
  <si>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</si>
  <si>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</si>
  <si>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</si>
  <si>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</si>
  <si>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</si>
  <si>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</si>
  <si>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</si>
  <si>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</si>
  <si>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</si>
  <si>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</si>
  <si>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</si>
  <si>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</si>
  <si>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</si>
  <si>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</si>
  <si>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</si>
  <si>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</si>
  <si>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</si>
  <si>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</si>
  <si>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</si>
  <si>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</si>
  <si>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</si>
  <si>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</si>
  <si>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</si>
  <si>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</si>
  <si>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</si>
  <si>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</si>
  <si>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</si>
  <si>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</si>
  <si>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</si>
  <si>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</si>
  <si>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</si>
  <si>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</si>
  <si>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</si>
  <si>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</si>
  <si>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</si>
  <si>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</si>
  <si>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</si>
  <si>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</si>
  <si>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</si>
  <si>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</si>
  <si>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</si>
  <si>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</si>
  <si>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</si>
  <si>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</si>
  <si>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</si>
  <si>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</si>
  <si>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</si>
  <si>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</si>
  <si>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</si>
  <si>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</si>
  <si>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</si>
  <si>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</si>
  <si>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</si>
  <si>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</si>
  <si>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</si>
  <si>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</si>
  <si>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</si>
  <si>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</si>
  <si>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</si>
  <si>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</si>
  <si>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</si>
  <si>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</si>
  <si>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</si>
  <si>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</si>
  <si>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</si>
  <si>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</si>
  <si>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</si>
  <si>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</si>
  <si>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</si>
  <si>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</si>
  <si>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</si>
  <si>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</si>
  <si>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</si>
  <si>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</si>
  <si>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</si>
  <si>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</si>
  <si>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</si>
  <si>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</si>
  <si>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</si>
  <si>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</si>
  <si>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</si>
  <si>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</si>
  <si>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</si>
  <si>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</si>
  <si>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</si>
  <si>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</si>
  <si>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</si>
  <si>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</si>
  <si>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</si>
  <si>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</si>
  <si>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</si>
  <si>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</si>
  <si>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</si>
  <si>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</si>
  <si>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</si>
  <si>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</si>
  <si>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</si>
  <si>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</si>
  <si>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</si>
  <si>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</si>
  <si>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</si>
  <si>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</si>
  <si>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</si>
  <si>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</si>
  <si>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</si>
  <si>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</si>
  <si>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</si>
  <si>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</si>
  <si>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</si>
  <si>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</si>
  <si>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</si>
  <si>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</si>
  <si>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</si>
  <si>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</si>
  <si>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</si>
  <si>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</si>
  <si>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</si>
  <si>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</si>
  <si>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</si>
  <si>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</si>
  <si>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</si>
  <si>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</si>
  <si>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</si>
  <si>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</si>
  <si>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</si>
  <si>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</si>
  <si>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</si>
  <si>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</si>
  <si>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</si>
  <si>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</si>
  <si>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</si>
  <si>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</si>
  <si>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</si>
  <si>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</si>
  <si>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</si>
  <si>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</si>
  <si>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</si>
  <si>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</si>
  <si>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</si>
  <si>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</si>
  <si>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</si>
  <si>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</si>
  <si>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</si>
  <si>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</si>
  <si>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</si>
  <si>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</si>
  <si>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</si>
  <si>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</si>
  <si>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</si>
  <si>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</si>
  <si>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</si>
  <si>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</si>
  <si>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</si>
  <si>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</si>
  <si>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</si>
  <si>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</si>
  <si>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</si>
  <si>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</si>
  <si>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</si>
  <si>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</si>
  <si>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</si>
  <si>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</si>
  <si>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</si>
  <si>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</si>
  <si>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</si>
  <si>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</si>
  <si>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</si>
  <si>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</si>
  <si>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</si>
  <si>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</si>
  <si>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</si>
  <si>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</si>
  <si>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</si>
  <si>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</si>
  <si>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</si>
  <si>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</si>
  <si>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</si>
  <si>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</si>
  <si>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</si>
  <si>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</si>
  <si>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</si>
  <si>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</si>
  <si>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</si>
  <si>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</si>
  <si>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</si>
  <si>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</si>
  <si>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</si>
  <si>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</si>
  <si>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</si>
  <si>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</si>
  <si>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</si>
  <si>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</si>
  <si>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</si>
  <si>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</si>
  <si>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</si>
  <si>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</si>
  <si>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</si>
  <si>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</si>
  <si>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</si>
  <si>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</si>
  <si>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</si>
  <si>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</si>
  <si>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</si>
  <si>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</si>
  <si>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</si>
  <si>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</si>
  <si>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</si>
  <si>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</si>
  <si>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</si>
  <si>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</si>
  <si>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</si>
  <si>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</si>
  <si>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</si>
  <si>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</si>
  <si>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</si>
  <si>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</si>
  <si>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</si>
  <si>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</si>
  <si>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</si>
  <si>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</si>
  <si>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</si>
  <si>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</si>
  <si>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</si>
  <si>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</si>
  <si>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</si>
  <si>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</si>
  <si>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</si>
  <si>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</si>
  <si>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</si>
  <si>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</si>
  <si>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</si>
  <si>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</si>
  <si>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</si>
  <si>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</si>
  <si>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</si>
  <si>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</si>
  <si>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</si>
  <si>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</si>
  <si>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</si>
  <si>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</si>
  <si>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</si>
  <si>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</si>
  <si>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</si>
  <si>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</si>
  <si>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</si>
  <si>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</si>
  <si>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</si>
  <si>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</si>
  <si>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</si>
  <si>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</si>
  <si>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</si>
  <si>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</si>
  <si>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</si>
  <si>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</si>
  <si>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</si>
  <si>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</si>
  <si>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</si>
  <si>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</si>
  <si>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</si>
  <si>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</si>
  <si>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</si>
  <si>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</si>
  <si>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</si>
  <si>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</si>
  <si>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</si>
  <si>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</si>
  <si>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</si>
  <si>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</si>
  <si>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</si>
  <si>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</si>
  <si>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</si>
  <si>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</si>
  <si>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</si>
  <si>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</si>
  <si>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</si>
  <si>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</si>
  <si>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</si>
  <si>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</si>
  <si>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</si>
  <si>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</si>
  <si>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</si>
  <si>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</si>
  <si>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</si>
  <si>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</si>
  <si>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</si>
  <si>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</si>
  <si>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</si>
  <si>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</si>
  <si>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</si>
  <si>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</si>
  <si>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</si>
  <si>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</si>
  <si>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</si>
  <si>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</si>
  <si>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</si>
  <si>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</si>
  <si>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</si>
  <si>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</si>
  <si>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</si>
  <si>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</si>
  <si>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</si>
  <si>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</si>
  <si>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</si>
  <si>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</si>
  <si>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</si>
  <si>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</si>
  <si>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</si>
  <si>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</si>
  <si>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</si>
  <si>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</si>
  <si>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</si>
  <si>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</si>
  <si>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</si>
  <si>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</si>
  <si>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</si>
  <si>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</si>
  <si>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</si>
  <si>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</si>
  <si>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</si>
  <si>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</si>
  <si>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</si>
  <si>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</si>
  <si>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</si>
  <si>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</si>
  <si>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</si>
  <si>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</si>
  <si>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</si>
  <si>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</si>
  <si>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</si>
  <si>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</si>
  <si>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</si>
  <si>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</si>
  <si>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</si>
  <si>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</si>
  <si>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</si>
  <si>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</si>
  <si>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</si>
  <si>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</si>
  <si>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</si>
  <si>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</si>
  <si>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</si>
  <si>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</si>
  <si>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</si>
  <si>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</si>
  <si>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</si>
  <si>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</si>
  <si>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</si>
  <si>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</si>
  <si>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</si>
  <si>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</si>
  <si>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</si>
  <si>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</si>
  <si>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</si>
  <si>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</si>
  <si>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</si>
  <si>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</si>
  <si>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</si>
  <si>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</si>
  <si>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</si>
  <si>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</si>
  <si>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</si>
  <si>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</si>
  <si>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</si>
  <si>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</si>
  <si>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</si>
  <si>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</si>
  <si>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</si>
  <si>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</si>
  <si>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</si>
  <si>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</si>
  <si>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</si>
  <si>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</si>
  <si>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</si>
  <si>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</si>
  <si>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</si>
  <si>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</si>
  <si>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</si>
  <si>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</si>
  <si>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</si>
  <si>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</si>
  <si>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</si>
  <si>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</si>
  <si>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</si>
  <si>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</si>
  <si>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</si>
  <si>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</si>
  <si>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</si>
  <si>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</si>
  <si>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</si>
  <si>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</si>
  <si>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</si>
  <si>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</si>
  <si>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</si>
  <si>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</si>
  <si>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</si>
  <si>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</si>
  <si>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</si>
  <si>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</si>
  <si>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</si>
  <si>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</si>
  <si>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</si>
  <si>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</si>
  <si>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</si>
  <si>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</si>
  <si>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</si>
  <si>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</si>
  <si>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</si>
  <si>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</si>
  <si>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</si>
  <si>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</si>
  <si>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</si>
  <si>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</si>
  <si>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</si>
  <si>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</si>
  <si>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</si>
  <si>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</si>
  <si>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</si>
  <si>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</si>
  <si>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</si>
  <si>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</si>
  <si>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</si>
  <si>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</si>
  <si>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</si>
  <si>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</si>
  <si>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</si>
  <si>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</si>
  <si>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</si>
  <si>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</si>
  <si>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</si>
  <si>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</si>
  <si>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</si>
  <si>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</si>
  <si>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</si>
  <si>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</si>
  <si>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</si>
  <si>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</si>
  <si>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</si>
  <si>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</si>
  <si>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</si>
  <si>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</si>
  <si>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</si>
  <si>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</si>
  <si>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</si>
  <si>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</si>
  <si>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</si>
  <si>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</si>
  <si>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</si>
  <si>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</si>
  <si>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</si>
  <si>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</si>
  <si>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</si>
  <si>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</si>
  <si>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</si>
  <si>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</si>
  <si>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</si>
  <si>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</si>
  <si>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</si>
  <si>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</si>
  <si>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</si>
  <si>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</si>
  <si>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</si>
  <si>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</si>
  <si>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</si>
  <si>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</si>
  <si>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</si>
  <si>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</si>
  <si>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</si>
  <si>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</si>
  <si>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</si>
  <si>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</si>
  <si>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</si>
  <si>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</si>
  <si>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</si>
  <si>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</si>
  <si>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</si>
  <si>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</si>
  <si>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</si>
  <si>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</si>
  <si>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</si>
  <si>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</si>
  <si>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</si>
  <si>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</si>
  <si>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</si>
  <si>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</si>
  <si>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</si>
  <si>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</si>
  <si>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</si>
  <si>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</si>
  <si>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</si>
  <si>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</si>
  <si>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</si>
  <si>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</si>
  <si>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</si>
  <si>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</si>
  <si>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</si>
  <si>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</si>
  <si>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</si>
  <si>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</si>
  <si>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</si>
  <si>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</si>
  <si>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</si>
  <si>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</si>
  <si>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</si>
  <si>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</si>
  <si>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</si>
  <si>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</si>
  <si>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</si>
  <si>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</si>
  <si>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</si>
  <si>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</si>
  <si>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</si>
  <si>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</si>
  <si>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</si>
  <si>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</si>
  <si>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</si>
  <si>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</si>
  <si>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</si>
  <si>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</si>
  <si>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</si>
  <si>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</si>
  <si>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</si>
  <si>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</si>
  <si>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</si>
  <si>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</si>
  <si>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</si>
  <si>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</si>
  <si>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</si>
  <si>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</si>
  <si>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</si>
  <si>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</si>
  <si>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</si>
  <si>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</si>
  <si>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</si>
  <si>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</si>
  <si>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</si>
  <si>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</si>
  <si>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</si>
  <si>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</si>
  <si>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</si>
  <si>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</si>
  <si>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</si>
  <si>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</si>
  <si>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</si>
  <si>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</si>
  <si>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</si>
  <si>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</si>
  <si>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</si>
  <si>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</si>
  <si>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</si>
  <si>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</si>
  <si>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</si>
  <si>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</si>
  <si>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</si>
  <si>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</si>
  <si>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</si>
  <si>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</si>
  <si>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</si>
  <si>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</si>
  <si>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</si>
  <si>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</si>
  <si>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</si>
  <si>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</si>
  <si>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</si>
  <si>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</si>
  <si>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</si>
  <si>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</si>
  <si>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</si>
  <si>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</si>
  <si>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</si>
  <si>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</si>
  <si>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</si>
  <si>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</si>
  <si>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</si>
  <si>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</si>
  <si>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</si>
  <si>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</si>
  <si>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</si>
  <si>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</si>
  <si>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</si>
  <si>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</si>
  <si>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</si>
  <si>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</si>
  <si>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</si>
  <si>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</si>
  <si>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</si>
  <si>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</si>
  <si>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</si>
  <si>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</si>
  <si>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</si>
  <si>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</si>
  <si>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</si>
  <si>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</si>
  <si>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</si>
  <si>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</si>
  <si>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</si>
  <si>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</si>
  <si>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</si>
  <si>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</si>
  <si>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</si>
  <si>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</si>
  <si>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</si>
  <si>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</si>
  <si>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</si>
  <si>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</si>
  <si>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</si>
  <si>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</si>
  <si>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</si>
  <si>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</si>
  <si>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</si>
  <si>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</si>
  <si>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</si>
  <si>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</si>
  <si>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</si>
  <si>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</si>
  <si>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</si>
  <si>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</si>
  <si>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</si>
  <si>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</si>
  <si>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</si>
  <si>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</si>
  <si>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</si>
  <si>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</si>
  <si>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</si>
  <si>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</si>
  <si>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</si>
  <si>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</si>
  <si>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</si>
  <si>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</si>
  <si>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</si>
  <si>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</si>
  <si>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</si>
  <si>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</si>
  <si>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</si>
  <si>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</si>
  <si>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</si>
  <si>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</si>
  <si>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</si>
  <si>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</si>
  <si>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</si>
  <si>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</si>
  <si>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</si>
  <si>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</si>
  <si>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</si>
  <si>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</si>
  <si>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</si>
  <si>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</si>
  <si>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</si>
  <si>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</si>
  <si>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</si>
  <si>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</si>
  <si>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</si>
  <si>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</si>
  <si>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</si>
  <si>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</si>
  <si>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</si>
  <si>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</si>
  <si>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</si>
  <si>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</si>
  <si>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</si>
  <si>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</si>
  <si>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</si>
  <si>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</si>
  <si>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</si>
  <si>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</si>
  <si>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</si>
  <si>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</si>
  <si>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</si>
  <si>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</si>
  <si>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</si>
  <si>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</si>
  <si>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</si>
  <si>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</si>
  <si>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</si>
  <si>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</si>
  <si>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</si>
  <si>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</si>
  <si>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</si>
  <si>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</si>
  <si>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</si>
  <si>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</si>
  <si>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</si>
  <si>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</si>
  <si>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</si>
  <si>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</si>
  <si>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</si>
  <si>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</si>
  <si>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</si>
  <si>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</si>
  <si>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</si>
  <si>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</si>
  <si>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</si>
  <si>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</si>
  <si>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</si>
  <si>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</si>
  <si>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</si>
  <si>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</si>
  <si>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</si>
  <si>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</si>
  <si>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</si>
  <si>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</si>
  <si>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</si>
  <si>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</si>
  <si>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</si>
  <si>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</si>
  <si>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</si>
  <si>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</si>
  <si>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</si>
  <si>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</si>
  <si>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</si>
  <si>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</si>
  <si>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</si>
  <si>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</si>
  <si>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</si>
  <si>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</si>
  <si>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</si>
  <si>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</si>
  <si>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</si>
  <si>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</si>
  <si>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</si>
  <si>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</si>
  <si>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</si>
  <si>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</si>
  <si>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</si>
  <si>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</si>
  <si>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</si>
  <si>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</si>
  <si>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</si>
  <si>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</si>
  <si>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</si>
  <si>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</si>
  <si>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</si>
  <si>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</si>
  <si>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</si>
  <si>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</si>
  <si>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</si>
  <si>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</si>
  <si>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</si>
  <si>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</si>
  <si>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</si>
  <si>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</si>
  <si>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</si>
  <si>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</si>
  <si>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</si>
  <si>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</si>
  <si>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</si>
  <si>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</si>
  <si>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</si>
  <si>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</si>
  <si>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</si>
  <si>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</si>
  <si>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</si>
  <si>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</si>
  <si>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</si>
  <si>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</si>
  <si>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</si>
  <si>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</si>
  <si>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</si>
  <si>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</si>
  <si>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</si>
  <si>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</si>
  <si>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</si>
  <si>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</si>
  <si>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</si>
  <si>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</si>
  <si>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</si>
  <si>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</si>
  <si>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</si>
  <si>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</si>
  <si>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</si>
  <si>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</si>
  <si>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</si>
  <si>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</si>
  <si>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</si>
  <si>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</si>
  <si>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</si>
  <si>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</si>
  <si>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</si>
  <si>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</si>
  <si>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</si>
  <si>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</si>
  <si>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</si>
  <si>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</si>
  <si>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</si>
  <si>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</si>
  <si>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</si>
  <si>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</si>
  <si>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</si>
  <si>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</si>
  <si>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</si>
  <si>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</si>
  <si>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</si>
  <si>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</si>
  <si>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</si>
  <si>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</si>
  <si>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</si>
  <si>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</si>
  <si>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</si>
  <si>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</si>
  <si>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</si>
  <si>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</si>
  <si>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</si>
  <si>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</si>
  <si>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</si>
  <si>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</si>
  <si>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</si>
  <si>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</si>
  <si>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</si>
  <si>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</si>
  <si>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</si>
  <si>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</si>
  <si>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</si>
  <si>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</si>
  <si>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</si>
  <si>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</si>
  <si>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</si>
  <si>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</si>
  <si>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</si>
  <si>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</si>
  <si>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</si>
  <si>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</si>
  <si>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</si>
  <si>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</si>
  <si>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</si>
  <si>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</si>
  <si>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</si>
  <si>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</si>
  <si>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</si>
  <si>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</si>
  <si>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</si>
  <si>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</si>
  <si>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</si>
  <si>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</si>
  <si>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</si>
  <si>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</si>
  <si>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</si>
  <si>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</si>
  <si>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</si>
  <si>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</si>
  <si>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</si>
  <si>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</si>
  <si>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</si>
  <si>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</si>
  <si>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</si>
  <si>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</si>
  <si>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</si>
  <si>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</si>
  <si>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</si>
  <si>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</si>
  <si>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</si>
  <si>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</si>
  <si>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</si>
  <si>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</si>
  <si>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</si>
  <si>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</si>
  <si>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</si>
  <si>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</si>
  <si>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</si>
  <si>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</si>
  <si>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</si>
  <si>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</si>
  <si>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</si>
  <si>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</si>
  <si>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</si>
  <si>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</si>
  <si>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</si>
  <si>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</si>
  <si>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</si>
  <si>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</si>
  <si>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</si>
  <si>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</si>
  <si>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</si>
  <si>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</si>
  <si>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</si>
  <si>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</si>
  <si>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</si>
  <si>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</si>
  <si>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</si>
  <si>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</si>
  <si>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</si>
  <si>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</si>
  <si>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</si>
  <si>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</si>
  <si>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</si>
  <si>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</si>
  <si>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</si>
  <si>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</si>
  <si>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</si>
  <si>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</si>
  <si>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</si>
  <si>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</si>
  <si>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</si>
  <si>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</si>
  <si>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</si>
  <si>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</si>
  <si>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</si>
  <si>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</si>
  <si>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</si>
  <si>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</si>
  <si>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</si>
  <si>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</si>
  <si>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</si>
  <si>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</si>
  <si>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</si>
  <si>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</si>
  <si>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</si>
  <si>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</si>
  <si>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</si>
  <si>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</si>
  <si>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</si>
  <si>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</si>
  <si>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</si>
  <si>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</si>
  <si>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</si>
  <si>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</si>
  <si>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</si>
  <si>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</si>
  <si>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</si>
  <si>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</si>
  <si>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</si>
  <si>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</si>
  <si>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</si>
  <si>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</si>
  <si>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</si>
  <si>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</si>
  <si>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</si>
  <si>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</si>
  <si>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</si>
  <si>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</si>
  <si>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</si>
  <si>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</si>
  <si>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</si>
  <si>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</si>
  <si>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</si>
  <si>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</si>
  <si>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</si>
  <si>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</si>
  <si>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</si>
  <si>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</si>
  <si>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</si>
  <si>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</si>
  <si>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</si>
  <si>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</si>
  <si>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</si>
  <si>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</si>
  <si>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</si>
  <si>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</si>
  <si>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</si>
  <si>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</si>
  <si>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</si>
  <si>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</si>
  <si>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</si>
  <si>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</si>
  <si>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</si>
  <si>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</si>
  <si>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</si>
  <si>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</si>
  <si>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</si>
  <si>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</si>
  <si>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</si>
  <si>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</si>
  <si>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</si>
  <si>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</si>
  <si>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</si>
  <si>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</si>
  <si>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</si>
  <si>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</si>
  <si>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</si>
  <si>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</si>
  <si>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</si>
  <si>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</si>
  <si>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</si>
  <si>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</si>
  <si>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</si>
  <si>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</si>
  <si>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</si>
  <si>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</si>
  <si>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</si>
  <si>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</si>
  <si>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</si>
  <si>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</si>
  <si>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</si>
  <si>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</si>
  <si>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</si>
  <si>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</si>
  <si>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</si>
  <si>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</si>
  <si>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</si>
  <si>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</si>
  <si>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</si>
  <si>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</si>
  <si>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</si>
  <si>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</si>
  <si>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</si>
  <si>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</si>
  <si>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</si>
  <si>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</si>
  <si>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</si>
  <si>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</si>
  <si>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</si>
  <si>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</si>
  <si>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</si>
  <si>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</si>
  <si>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</si>
  <si>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</si>
  <si>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</si>
  <si>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</si>
  <si>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</si>
  <si>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</si>
  <si>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</si>
  <si>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</si>
  <si>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</si>
  <si>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</si>
  <si>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</si>
  <si>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</si>
  <si>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</si>
  <si>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</si>
  <si>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</si>
  <si>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</si>
  <si>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</si>
  <si>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</si>
  <si>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</si>
  <si>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</si>
  <si>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</si>
  <si>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</si>
  <si>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</si>
  <si>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</si>
  <si>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</si>
  <si>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</si>
  <si>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</si>
  <si>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</si>
  <si>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</si>
  <si>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</si>
  <si>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</si>
  <si>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</si>
  <si>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</si>
  <si>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</si>
  <si>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</si>
  <si>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</si>
  <si>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</si>
  <si>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</si>
  <si>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</si>
  <si>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</si>
  <si>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</si>
  <si>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</si>
  <si>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</si>
  <si>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</si>
  <si>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</si>
  <si>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</si>
  <si>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</si>
  <si>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</si>
  <si>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</si>
  <si>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</si>
  <si>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</si>
  <si>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</si>
  <si>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</si>
  <si>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</si>
  <si>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</si>
  <si>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</si>
  <si>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</si>
  <si>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</si>
  <si>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</si>
  <si>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</si>
  <si>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</si>
  <si>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</si>
  <si>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</si>
  <si>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</si>
  <si>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</si>
  <si>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</si>
  <si>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</si>
  <si>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</si>
  <si>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</si>
  <si>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</si>
  <si>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</si>
  <si>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</si>
  <si>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</si>
  <si>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</si>
  <si>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</si>
  <si>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</si>
  <si>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</si>
  <si>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</si>
  <si>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</si>
  <si>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</si>
  <si>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</si>
  <si>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</si>
  <si>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</si>
  <si>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</si>
  <si>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</si>
  <si>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</si>
  <si>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</si>
  <si>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</si>
  <si>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</si>
  <si>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</si>
  <si>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</si>
  <si>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</si>
  <si>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</si>
  <si>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</si>
  <si>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</si>
  <si>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</si>
  <si>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</si>
  <si>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</si>
  <si>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</si>
  <si>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</si>
  <si>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</si>
  <si>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</si>
  <si>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</si>
  <si>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</si>
  <si>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</si>
  <si>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</si>
  <si>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</si>
  <si>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</si>
  <si>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</si>
  <si>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</si>
  <si>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</si>
  <si>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</si>
  <si>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</si>
  <si>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</si>
  <si>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</si>
  <si>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</si>
  <si>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</si>
  <si>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</si>
  <si>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</si>
  <si>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</si>
  <si>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</si>
  <si>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</si>
  <si>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</si>
  <si>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</si>
  <si>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</si>
  <si>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</si>
  <si>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</si>
  <si>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</si>
  <si>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</si>
  <si>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</si>
  <si>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</si>
  <si>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</si>
  <si>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</si>
  <si>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</si>
  <si>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</si>
  <si>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</si>
  <si>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</si>
  <si>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</si>
  <si>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</si>
  <si>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</si>
  <si>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</si>
  <si>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</si>
  <si>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</si>
  <si>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</si>
  <si>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</si>
  <si>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</si>
  <si>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</si>
  <si>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</si>
  <si>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</si>
  <si>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</si>
  <si>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</si>
  <si>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</si>
  <si>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</si>
  <si>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</si>
  <si>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</si>
  <si>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</si>
  <si>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</si>
  <si>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</si>
  <si>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</si>
  <si>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</si>
  <si>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</si>
  <si>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</si>
  <si>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</si>
  <si>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</si>
  <si>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</si>
  <si>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</si>
  <si>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</si>
  <si>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</si>
  <si>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</si>
  <si>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</si>
  <si>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</si>
  <si>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</si>
  <si>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</si>
  <si>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</si>
  <si>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</si>
  <si>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</si>
  <si>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</si>
  <si>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</si>
  <si>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</si>
  <si>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</si>
  <si>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</si>
  <si>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</si>
  <si>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</si>
  <si>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</si>
  <si>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</si>
  <si>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</si>
  <si>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</si>
  <si>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</si>
  <si>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</si>
  <si>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</si>
  <si>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</si>
  <si>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</si>
  <si>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</si>
  <si>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</si>
  <si>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</si>
  <si>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</si>
  <si>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</si>
  <si>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</si>
  <si>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</si>
  <si>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</si>
  <si>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</si>
  <si>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</si>
  <si>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</si>
  <si>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</si>
  <si>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</si>
  <si>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</si>
  <si>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</si>
  <si>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</si>
  <si>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</si>
  <si>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</si>
  <si>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</si>
  <si>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</si>
  <si>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</si>
  <si>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</si>
  <si>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</si>
  <si>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</si>
  <si>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</si>
  <si>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</si>
  <si>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</si>
  <si>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</si>
  <si>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</si>
  <si>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</si>
  <si>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</si>
  <si>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</si>
  <si>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</si>
  <si>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</si>
  <si>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</si>
  <si>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</si>
  <si>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</si>
  <si>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</si>
  <si>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</si>
  <si>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</si>
  <si>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</si>
  <si>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</si>
  <si>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</si>
  <si>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</si>
  <si>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</si>
  <si>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</si>
  <si>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</si>
  <si>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</si>
  <si>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</si>
  <si>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</si>
  <si>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</si>
  <si>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</si>
  <si>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</si>
  <si>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</si>
  <si>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</si>
  <si>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</si>
  <si>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</si>
  <si>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</si>
  <si>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</si>
  <si>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</si>
  <si>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</si>
  <si>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</si>
  <si>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</si>
  <si>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</si>
  <si>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</si>
  <si>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</si>
  <si>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</si>
  <si>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</si>
  <si>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</si>
  <si>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</si>
  <si>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</si>
  <si>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</si>
  <si>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</si>
  <si>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</si>
  <si>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</si>
  <si>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</si>
  <si>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</si>
  <si>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</si>
  <si>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</si>
  <si>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</si>
  <si>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</si>
  <si>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</si>
  <si>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</si>
  <si>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</si>
  <si>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</si>
  <si>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</si>
  <si>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</si>
  <si>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</si>
  <si>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</si>
  <si>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</si>
  <si>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</si>
  <si>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</si>
  <si>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</si>
  <si>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</si>
  <si>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</si>
  <si>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</si>
  <si>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</si>
  <si>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</si>
  <si>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</si>
  <si>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</si>
  <si>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</si>
  <si>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</si>
  <si>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</si>
  <si>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</si>
  <si>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</si>
  <si>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</si>
  <si>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</si>
  <si>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</si>
  <si>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</si>
  <si>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</si>
  <si>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</si>
  <si>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</si>
  <si>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</si>
  <si>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</si>
  <si>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</si>
  <si>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</si>
  <si>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</si>
  <si>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</si>
  <si>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</si>
  <si>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</si>
  <si>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</si>
  <si>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</si>
  <si>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</si>
  <si>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</si>
  <si>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</si>
  <si>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</si>
  <si>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</si>
  <si>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</si>
  <si>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</si>
  <si>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</si>
  <si>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</si>
  <si>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</si>
  <si>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</si>
  <si>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</si>
  <si>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</si>
  <si>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</si>
  <si>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</si>
  <si>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</si>
  <si>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</si>
  <si>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</si>
  <si>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</si>
  <si>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</si>
  <si>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</si>
  <si>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</si>
  <si>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</si>
  <si>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</si>
  <si>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</si>
  <si>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</si>
  <si>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</si>
  <si>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</si>
  <si>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</si>
  <si>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</si>
  <si>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</si>
  <si>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</si>
  <si>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</si>
  <si>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</si>
  <si>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</si>
  <si>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</si>
  <si>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</si>
  <si>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</si>
  <si>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</si>
  <si>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</si>
  <si>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</si>
  <si>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</si>
  <si>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</si>
  <si>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</si>
  <si>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</si>
  <si>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</si>
  <si>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</si>
  <si>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</si>
  <si>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</si>
  <si>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</si>
  <si>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</si>
  <si>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</si>
  <si>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</si>
  <si>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</si>
  <si>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</si>
  <si>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</si>
  <si>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</si>
  <si>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</si>
  <si>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</si>
  <si>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</si>
  <si>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</si>
  <si>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</si>
  <si>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</si>
  <si>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</si>
  <si>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</si>
  <si>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</si>
  <si>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</si>
  <si>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</si>
  <si>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</si>
  <si>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</si>
  <si>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</si>
  <si>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</si>
  <si>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</si>
  <si>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</si>
  <si>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</si>
  <si>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</si>
  <si>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</si>
  <si>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</si>
  <si>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</si>
  <si>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</si>
  <si>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</si>
  <si>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</si>
  <si>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</si>
  <si>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</si>
  <si>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</si>
  <si>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</si>
  <si>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</si>
  <si>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</si>
  <si>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</si>
  <si>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</si>
  <si>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</si>
  <si>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</si>
  <si>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</si>
  <si>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</si>
  <si>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</si>
  <si>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</si>
  <si>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</si>
  <si>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</si>
  <si>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</si>
  <si>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</si>
  <si>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</si>
  <si>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</si>
  <si>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</si>
  <si>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</si>
  <si>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</si>
  <si>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</si>
  <si>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</si>
  <si>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</si>
  <si>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</si>
  <si>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</si>
  <si>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</si>
  <si>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</si>
  <si>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</si>
  <si>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</si>
  <si>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</si>
  <si>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</si>
  <si>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</si>
  <si>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</si>
  <si>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</si>
  <si>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</si>
  <si>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</si>
  <si>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</si>
  <si>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</si>
  <si>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</si>
  <si>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</si>
  <si>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</si>
  <si>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</si>
  <si>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</si>
  <si>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</si>
  <si>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</si>
  <si>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</si>
  <si>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</si>
  <si>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</si>
  <si>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</si>
  <si>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</si>
  <si>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</si>
  <si>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</si>
  <si>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</si>
  <si>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</si>
  <si>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</si>
  <si>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</si>
  <si>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</si>
  <si>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</si>
  <si>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</si>
  <si>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</si>
  <si>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</si>
  <si>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</si>
  <si>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</si>
  <si>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</si>
  <si>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</si>
  <si>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</si>
  <si>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</si>
  <si>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</si>
  <si>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</si>
  <si>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</si>
  <si>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</si>
  <si>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</si>
  <si>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</si>
  <si>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</si>
  <si>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</si>
  <si>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</si>
  <si>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</si>
  <si>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</si>
  <si>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</si>
  <si>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</si>
  <si>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</si>
  <si>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</si>
  <si>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</si>
  <si>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</si>
  <si>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</si>
  <si>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</si>
  <si>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</si>
  <si>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</si>
  <si>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</si>
  <si>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</si>
  <si>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</si>
  <si>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</si>
  <si>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</si>
  <si>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</si>
  <si>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</si>
  <si>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</si>
  <si>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</si>
  <si>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</si>
  <si>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</si>
  <si>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</si>
  <si>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</si>
  <si>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</si>
  <si>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</si>
  <si>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</si>
  <si>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</si>
  <si>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</si>
  <si>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</si>
  <si>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</si>
  <si>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</si>
  <si>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</si>
  <si>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</si>
  <si>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</si>
  <si>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</si>
  <si>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</si>
  <si>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</si>
  <si>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</si>
  <si>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</si>
  <si>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</si>
  <si>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</si>
  <si>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</si>
  <si>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</si>
  <si>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</si>
  <si>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</si>
  <si>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</si>
  <si>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</si>
  <si>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</si>
  <si>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</si>
  <si>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</si>
  <si>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</si>
  <si>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</si>
  <si>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</si>
  <si>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</si>
  <si>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</si>
  <si>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</si>
  <si>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</si>
  <si>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</si>
  <si>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</si>
  <si>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</si>
  <si>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</si>
  <si>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</si>
  <si>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</si>
  <si>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</si>
  <si>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</si>
  <si>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</si>
  <si>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</si>
  <si>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</si>
  <si>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</si>
  <si>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</si>
  <si>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</si>
  <si>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</si>
  <si>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</si>
  <si>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</si>
  <si>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</si>
  <si>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</si>
  <si>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</si>
  <si>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</si>
  <si>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</si>
  <si>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</si>
  <si>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</si>
  <si>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</si>
  <si>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</si>
  <si>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</si>
  <si>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</si>
  <si>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</si>
  <si>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</si>
  <si>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</si>
  <si>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</si>
  <si>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</si>
  <si>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</si>
  <si>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</si>
  <si>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</si>
  <si>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</si>
  <si>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</si>
  <si>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</si>
  <si>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</si>
  <si>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</si>
  <si>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</si>
  <si>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</si>
  <si>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</si>
  <si>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</si>
  <si>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</si>
  <si>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</si>
  <si>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</si>
  <si>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</si>
  <si>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</si>
  <si>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</si>
  <si>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</si>
  <si>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</si>
  <si>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</si>
  <si>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</si>
  <si>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</si>
  <si>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</si>
  <si>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</si>
  <si>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</si>
  <si>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</si>
  <si>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</si>
  <si>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</si>
  <si>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</si>
  <si>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</si>
  <si>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</si>
  <si>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</si>
  <si>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</si>
  <si>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</si>
  <si>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</si>
  <si>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</si>
  <si>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</si>
  <si>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</si>
  <si>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</si>
  <si>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</si>
  <si>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</si>
  <si>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</si>
  <si>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</si>
  <si>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</si>
  <si>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</si>
  <si>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</si>
  <si>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</si>
  <si>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</si>
  <si>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</si>
  <si>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</si>
  <si>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</si>
  <si>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</si>
  <si>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</si>
  <si>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</si>
  <si>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</si>
  <si>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</si>
  <si>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</si>
  <si>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</si>
  <si>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</si>
  <si>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</si>
  <si>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</si>
  <si>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</si>
  <si>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</si>
  <si>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</si>
  <si>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</si>
  <si>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</si>
  <si>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</si>
  <si>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</si>
  <si>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</si>
  <si>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</si>
  <si>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</si>
  <si>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</si>
  <si>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</si>
  <si>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</si>
  <si>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</si>
  <si>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</si>
  <si>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</si>
  <si>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</si>
  <si>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</si>
  <si>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</si>
  <si>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</si>
  <si>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</si>
  <si>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</si>
  <si>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</si>
  <si>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</si>
  <si>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</si>
  <si>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</si>
  <si>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</si>
  <si>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</si>
  <si>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</si>
  <si>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</si>
  <si>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</si>
  <si>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</si>
  <si>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</si>
  <si>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</si>
  <si>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</si>
  <si>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</si>
  <si>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</si>
  <si>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</si>
  <si>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</si>
  <si>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</si>
  <si>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</si>
  <si>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</si>
  <si>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</si>
  <si>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</si>
  <si>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</si>
  <si>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</si>
  <si>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</si>
  <si>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</si>
  <si>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</si>
  <si>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</si>
  <si>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</si>
  <si>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</si>
  <si>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</si>
  <si>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</si>
  <si>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</si>
  <si>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</si>
  <si>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</si>
  <si>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</si>
  <si>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</si>
  <si>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</si>
  <si>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</si>
  <si>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</si>
  <si>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</si>
  <si>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</si>
  <si>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</si>
  <si>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</si>
  <si>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</si>
  <si>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</si>
  <si>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</si>
  <si>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</si>
  <si>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</si>
  <si>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</si>
  <si>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</si>
  <si>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</si>
  <si>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</si>
  <si>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</si>
  <si>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</si>
  <si>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</si>
  <si>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</si>
  <si>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</si>
  <si>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</si>
  <si>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</si>
  <si>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</si>
  <si>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</si>
  <si>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</si>
  <si>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</si>
  <si>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</si>
  <si>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</si>
  <si>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</si>
  <si>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</si>
  <si>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</si>
  <si>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</si>
  <si>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</si>
  <si>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</si>
  <si>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</si>
  <si>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</si>
  <si>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</si>
  <si>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</si>
  <si>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</si>
  <si>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</si>
  <si>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</si>
  <si>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</si>
  <si>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</si>
  <si>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</si>
  <si>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</si>
  <si>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</si>
  <si>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</si>
  <si>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</si>
  <si>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</si>
  <si>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</si>
  <si>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</si>
  <si>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</si>
  <si>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</si>
  <si>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</si>
  <si>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</si>
  <si>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</si>
  <si>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</si>
  <si>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</si>
  <si>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</si>
  <si>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</si>
  <si>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</si>
  <si>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</si>
  <si>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</si>
  <si>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</si>
  <si>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</si>
  <si>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</si>
  <si>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</si>
  <si>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</si>
  <si>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</si>
  <si>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</si>
  <si>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</si>
  <si>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</si>
  <si>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</si>
  <si>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</si>
  <si>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</si>
  <si>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</si>
  <si>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</si>
  <si>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</si>
  <si>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</si>
  <si>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</si>
  <si>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</si>
  <si>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</si>
  <si>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</si>
  <si>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</si>
  <si>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</si>
  <si>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</si>
  <si>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</si>
  <si>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</si>
  <si>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</si>
  <si>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</si>
  <si>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</si>
  <si>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</si>
  <si>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</si>
  <si>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</si>
  <si>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</si>
  <si>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</si>
  <si>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</si>
  <si>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</si>
  <si>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</si>
  <si>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</si>
  <si>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</si>
  <si>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</si>
  <si>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</si>
  <si>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</si>
  <si>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</si>
  <si>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</si>
  <si>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</si>
  <si>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</si>
  <si>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</si>
  <si>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</si>
  <si>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</si>
  <si>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</si>
  <si>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</si>
  <si>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</si>
  <si>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</si>
  <si>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</si>
  <si>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</si>
  <si>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</si>
  <si>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</si>
  <si>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</si>
  <si>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</si>
  <si>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</si>
  <si>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</si>
  <si>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</si>
  <si>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</si>
  <si>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</si>
  <si>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</si>
  <si>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</si>
  <si>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</si>
  <si>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</si>
  <si>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</si>
  <si>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</si>
  <si>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</si>
  <si>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</si>
  <si>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</si>
  <si>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</si>
  <si>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</si>
  <si>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</si>
  <si>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</si>
  <si>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</si>
  <si>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</si>
  <si>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</si>
  <si>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</si>
  <si>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</si>
  <si>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</si>
  <si>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</si>
  <si>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</si>
  <si>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</si>
  <si>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</si>
  <si>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</si>
  <si>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</si>
  <si>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</si>
  <si>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</si>
  <si>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</si>
  <si>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</si>
  <si>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</si>
  <si>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</si>
  <si>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</si>
  <si>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</si>
  <si>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</si>
  <si>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</si>
  <si>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</si>
  <si>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</si>
  <si>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</si>
  <si>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</si>
  <si>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</si>
  <si>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</si>
  <si>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</si>
  <si>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</si>
  <si>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</si>
  <si>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</si>
  <si>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</si>
  <si>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</si>
  <si>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</si>
  <si>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</si>
  <si>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</si>
  <si>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</si>
  <si>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</si>
  <si>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</si>
  <si>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</si>
  <si>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</si>
  <si>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</si>
  <si>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</si>
  <si>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</si>
  <si>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</si>
  <si>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</si>
  <si>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</si>
  <si>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</si>
  <si>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</si>
  <si>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</si>
  <si>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</si>
  <si>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</si>
  <si>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</si>
  <si>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</si>
  <si>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</si>
  <si>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</si>
  <si>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</si>
  <si>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</si>
  <si>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</si>
  <si>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</si>
  <si>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</si>
  <si>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</si>
  <si>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</si>
  <si>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</si>
  <si>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</si>
  <si>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</si>
  <si>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</si>
  <si>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</si>
  <si>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</si>
  <si>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</si>
  <si>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</si>
  <si>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</si>
  <si>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</si>
  <si>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</si>
  <si>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</si>
  <si>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</si>
  <si>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</si>
  <si>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</si>
  <si>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</si>
  <si>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</si>
  <si>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</si>
  <si>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</si>
  <si>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</si>
  <si>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</si>
  <si>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</si>
  <si>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</si>
  <si>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</si>
  <si>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</si>
  <si>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</si>
  <si>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</si>
  <si>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</si>
  <si>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</si>
  <si>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</si>
  <si>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</si>
  <si>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</si>
  <si>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</si>
  <si>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</si>
  <si>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</si>
  <si>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</si>
  <si>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</si>
  <si>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</si>
  <si>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</si>
  <si>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</si>
  <si>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</si>
  <si>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</si>
  <si>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</si>
  <si>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</si>
  <si>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</si>
  <si>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</si>
  <si>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</si>
  <si>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</si>
  <si>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</si>
  <si>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</si>
  <si>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</si>
  <si>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</si>
  <si>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</si>
  <si>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</si>
  <si>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</si>
  <si>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</si>
  <si>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</si>
  <si>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</si>
  <si>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</si>
  <si>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</si>
  <si>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</si>
  <si>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</si>
  <si>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</si>
  <si>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</si>
  <si>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</si>
  <si>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</si>
  <si>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</si>
  <si>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</si>
  <si>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</si>
  <si>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</si>
  <si>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</si>
  <si>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</si>
  <si>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</si>
  <si>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</si>
  <si>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</si>
  <si>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</si>
  <si>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</si>
  <si>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</si>
  <si>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</si>
  <si>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</si>
  <si>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</si>
  <si>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</si>
  <si>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</si>
  <si>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</si>
  <si>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</si>
  <si>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</si>
  <si>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</si>
  <si>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</si>
  <si>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</si>
  <si>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</si>
  <si>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</si>
  <si>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</si>
  <si>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</si>
  <si>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</si>
  <si>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</si>
  <si>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</si>
  <si>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</si>
  <si>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</si>
  <si>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</si>
  <si>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</si>
  <si>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</si>
  <si>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</si>
  <si>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</si>
  <si>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</si>
  <si>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</si>
  <si>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</si>
  <si>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</si>
  <si>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</si>
  <si>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</si>
  <si>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</si>
  <si>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</si>
  <si>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</si>
  <si>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</si>
  <si>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</si>
  <si>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</si>
  <si>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</si>
  <si>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</si>
  <si>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</si>
  <si>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</si>
  <si>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</si>
  <si>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</si>
  <si>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</si>
  <si>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</si>
  <si>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</si>
  <si>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</si>
  <si>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</si>
  <si>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</si>
  <si>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</si>
  <si>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</si>
  <si>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</si>
  <si>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</si>
  <si>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</si>
  <si>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</si>
  <si>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</si>
  <si>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</si>
  <si>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</si>
  <si>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</si>
  <si>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</si>
  <si>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</si>
  <si>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</si>
  <si>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</si>
  <si>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</si>
  <si>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</si>
  <si>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</si>
  <si>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</si>
  <si>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</si>
  <si>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</si>
  <si>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</si>
  <si>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</si>
  <si>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</si>
  <si>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</si>
  <si>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</si>
  <si>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</si>
  <si>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</si>
  <si>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</si>
  <si>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</si>
  <si>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</si>
  <si>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</si>
  <si>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</si>
  <si>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</si>
  <si>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</si>
  <si>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</si>
  <si>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</si>
  <si>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</si>
  <si>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</si>
  <si>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</si>
  <si>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</si>
  <si>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</si>
  <si>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</si>
  <si>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</si>
  <si>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</si>
  <si>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</si>
  <si>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</si>
  <si>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</si>
  <si>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</si>
  <si>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</si>
  <si>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</si>
  <si>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</si>
  <si>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</si>
  <si>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</si>
  <si>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</si>
  <si>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</si>
  <si>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</si>
  <si>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</si>
  <si>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</si>
  <si>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</si>
  <si>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</si>
  <si>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</si>
  <si>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</si>
  <si>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</si>
  <si>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</si>
  <si>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</si>
  <si>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</si>
  <si>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</si>
  <si>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</si>
  <si>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</si>
  <si>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</si>
  <si>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</si>
  <si>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</si>
  <si>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</si>
  <si>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</si>
  <si>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</si>
  <si>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</si>
  <si>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</si>
  <si>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</si>
  <si>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</si>
  <si>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</si>
  <si>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</si>
  <si>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</si>
  <si>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</si>
  <si>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</si>
  <si>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</si>
  <si>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</si>
  <si>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</si>
  <si>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</si>
  <si>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</si>
  <si>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</si>
  <si>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</si>
  <si>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</si>
  <si>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</si>
  <si>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</si>
  <si>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</si>
  <si>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</si>
  <si>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</si>
  <si>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</si>
  <si>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</si>
  <si>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</si>
  <si>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</si>
  <si>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</si>
  <si>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</si>
  <si>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</si>
  <si>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</si>
  <si>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</si>
  <si>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</si>
  <si>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</si>
  <si>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</si>
  <si>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</si>
  <si>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</si>
  <si>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</si>
  <si>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</si>
  <si>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</si>
  <si>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</si>
  <si>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</si>
  <si>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</si>
  <si>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</si>
  <si>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</si>
  <si>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</si>
  <si>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</si>
  <si>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</si>
  <si>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</si>
  <si>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</si>
  <si>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</si>
  <si>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</si>
  <si>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</si>
  <si>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</si>
  <si>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</si>
  <si>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</si>
  <si>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</si>
  <si>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</si>
  <si>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</si>
  <si>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</si>
  <si>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</si>
  <si>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</si>
  <si>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</si>
  <si>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</si>
  <si>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</si>
  <si>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</si>
  <si>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</si>
  <si>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</si>
  <si>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</si>
  <si>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</si>
  <si>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</si>
  <si>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</si>
  <si>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</si>
  <si>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</si>
  <si>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</si>
  <si>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</si>
  <si>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</si>
  <si>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</si>
  <si>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</si>
  <si>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</si>
  <si>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</si>
  <si>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</si>
  <si>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</si>
  <si>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</si>
  <si>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</si>
  <si>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</si>
  <si>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</si>
  <si>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</si>
  <si>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</si>
  <si>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</si>
  <si>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</si>
  <si>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</si>
  <si>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</si>
  <si>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</si>
  <si>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</si>
  <si>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</si>
  <si>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</si>
  <si>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</si>
  <si>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</si>
  <si>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</si>
  <si>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</si>
  <si>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</si>
  <si>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</si>
  <si>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</si>
  <si>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</si>
  <si>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</si>
  <si>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</si>
  <si>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</si>
  <si>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</si>
  <si>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</si>
  <si>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</si>
  <si>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</si>
  <si>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</si>
  <si>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</si>
  <si>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</si>
  <si>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</si>
  <si>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</si>
  <si>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</si>
  <si>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</si>
  <si>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</si>
  <si>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</si>
  <si>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</si>
  <si>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</si>
  <si>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</si>
  <si>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</si>
  <si>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</si>
  <si>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</si>
  <si>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</si>
  <si>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</si>
  <si>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</si>
  <si>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</si>
  <si>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</si>
  <si>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</si>
  <si>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</si>
  <si>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</si>
  <si>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</si>
  <si>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</si>
  <si>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</si>
  <si>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</si>
  <si>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</si>
  <si>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</si>
  <si>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</si>
  <si>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</si>
  <si>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</si>
  <si>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</si>
  <si>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</si>
  <si>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</si>
  <si>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</si>
  <si>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</si>
  <si>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</si>
  <si>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</si>
  <si>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</si>
  <si>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</si>
  <si>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</si>
  <si>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</si>
  <si>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</si>
  <si>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</si>
  <si>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</si>
  <si>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</si>
  <si>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</si>
  <si>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</si>
  <si>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</si>
  <si>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</si>
  <si>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</si>
  <si>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</si>
  <si>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</si>
  <si>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</si>
  <si>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</si>
  <si>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</si>
  <si>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</si>
  <si>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</si>
  <si>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</si>
  <si>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</si>
  <si>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</si>
  <si>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</si>
  <si>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</si>
  <si>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</si>
  <si>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</si>
  <si>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</si>
  <si>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</si>
  <si>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</si>
  <si>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</si>
  <si>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</si>
  <si>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</si>
  <si>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</si>
  <si>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</si>
  <si>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</si>
  <si>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</si>
  <si>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</si>
  <si>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</si>
  <si>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</si>
  <si>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</si>
  <si>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</si>
  <si>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</si>
  <si>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</si>
  <si>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</si>
  <si>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</si>
  <si>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</si>
  <si>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</si>
  <si>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</si>
  <si>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</si>
  <si>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</si>
  <si>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</si>
  <si>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</si>
  <si>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</si>
  <si>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</si>
  <si>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</si>
  <si>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</si>
  <si>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</si>
  <si>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</si>
  <si>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</si>
  <si>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</si>
  <si>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</si>
  <si>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</si>
  <si>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</si>
  <si>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</si>
  <si>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</si>
  <si>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</si>
  <si>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</si>
  <si>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</si>
  <si>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</si>
  <si>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</si>
  <si>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</si>
  <si>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</si>
  <si>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</si>
  <si>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</si>
  <si>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</si>
  <si>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</si>
  <si>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</si>
  <si>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</si>
  <si>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</si>
  <si>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</si>
  <si>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</si>
  <si>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</si>
  <si>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</si>
  <si>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</si>
  <si>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</si>
  <si>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</si>
  <si>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</si>
  <si>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</si>
  <si>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</si>
  <si>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</si>
  <si>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</si>
  <si>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</si>
  <si>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</si>
  <si>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</si>
  <si>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</si>
  <si>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</si>
  <si>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</si>
  <si>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</si>
  <si>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</si>
  <si>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</si>
  <si>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</si>
  <si>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</si>
  <si>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</si>
  <si>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</si>
  <si>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</si>
  <si>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</si>
  <si>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</si>
  <si>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</si>
  <si>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</si>
  <si>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</si>
  <si>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</si>
  <si>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</si>
  <si>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</si>
  <si>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</si>
  <si>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</si>
  <si>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</si>
  <si>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</si>
  <si>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</si>
  <si>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</si>
  <si>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</si>
  <si>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</si>
  <si>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</si>
  <si>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</si>
  <si>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</si>
  <si>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</si>
  <si>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</si>
  <si>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</si>
  <si>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</si>
  <si>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</si>
  <si>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</si>
  <si>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</si>
  <si>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</si>
  <si>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</si>
  <si>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</si>
  <si>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</si>
  <si>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</si>
  <si>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</si>
  <si>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</si>
  <si>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</si>
  <si>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</si>
  <si>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</si>
  <si>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</si>
  <si>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</si>
  <si>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</si>
  <si>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</si>
  <si>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</si>
  <si>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</si>
  <si>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</si>
  <si>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</si>
  <si>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</si>
  <si>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</si>
  <si>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</si>
  <si>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</si>
  <si>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</si>
  <si>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</si>
  <si>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</si>
  <si>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</si>
  <si>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</si>
  <si>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</si>
  <si>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</si>
  <si>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</si>
  <si>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</si>
  <si>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</si>
  <si>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</si>
  <si>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</si>
  <si>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</si>
  <si>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</si>
  <si>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</si>
  <si>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</si>
  <si>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</si>
  <si>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</si>
  <si>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</si>
  <si>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</si>
  <si>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</si>
  <si>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</si>
  <si>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</si>
  <si>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</si>
  <si>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</si>
  <si>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</si>
  <si>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</si>
  <si>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</si>
  <si>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</si>
  <si>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</si>
  <si>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</si>
  <si>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</si>
  <si>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</si>
  <si>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</si>
  <si>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</si>
  <si>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</si>
  <si>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</si>
  <si>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</si>
  <si>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</si>
  <si>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</si>
  <si>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</si>
  <si>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</si>
  <si>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</si>
  <si>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</si>
  <si>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</si>
  <si>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</si>
  <si>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</si>
  <si>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</si>
  <si>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</si>
  <si>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</si>
  <si>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</si>
  <si>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</si>
  <si>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</si>
  <si>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</si>
  <si>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</si>
  <si>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</si>
  <si>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</si>
  <si>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</si>
  <si>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</si>
  <si>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</si>
  <si>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</si>
  <si>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</si>
  <si>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</si>
  <si>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</si>
  <si>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</si>
  <si>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</si>
  <si>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</si>
  <si>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</si>
  <si>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</si>
  <si>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</si>
  <si>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</si>
  <si>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</si>
  <si>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</si>
  <si>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</si>
  <si>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</si>
  <si>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</si>
  <si>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</si>
  <si>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</si>
  <si>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</si>
  <si>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</si>
  <si>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</si>
  <si>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</si>
  <si>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</si>
  <si>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</si>
  <si>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</si>
  <si>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</si>
  <si>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</si>
  <si>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</si>
  <si>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</si>
  <si>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</si>
  <si>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</si>
  <si>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</si>
  <si>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</si>
  <si>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</si>
  <si>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</si>
  <si>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</si>
  <si>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</si>
  <si>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</si>
  <si>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</si>
  <si>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</si>
  <si>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</si>
  <si>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</si>
  <si>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</si>
  <si>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</si>
  <si>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</si>
  <si>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</si>
  <si>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</si>
  <si>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</si>
  <si>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</si>
  <si>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</si>
  <si>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</si>
  <si>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</si>
  <si>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</si>
  <si>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</si>
  <si>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</si>
  <si>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</si>
  <si>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</si>
  <si>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</si>
  <si>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</si>
  <si>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</si>
  <si>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</si>
  <si>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</si>
  <si>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</si>
  <si>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</si>
  <si>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</si>
  <si>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</si>
  <si>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</si>
  <si>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</si>
  <si>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</si>
  <si>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</si>
  <si>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</si>
  <si>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</si>
  <si>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</si>
  <si>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</si>
  <si>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</si>
  <si>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</si>
  <si>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</si>
  <si>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</si>
  <si>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</si>
  <si>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</si>
  <si>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</si>
  <si>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</si>
  <si>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</si>
  <si>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</si>
  <si>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</si>
  <si>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</si>
  <si>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</si>
  <si>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</si>
  <si>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</si>
  <si>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</si>
  <si>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</si>
  <si>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</si>
  <si>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</si>
  <si>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</si>
  <si>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</si>
  <si>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</si>
  <si>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</si>
  <si>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</si>
  <si>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</si>
  <si>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</si>
  <si>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</si>
  <si>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</si>
  <si>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</si>
  <si>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</si>
  <si>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</si>
  <si>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</si>
  <si>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</si>
  <si>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</si>
  <si>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</si>
  <si>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</si>
  <si>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</si>
  <si>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</si>
  <si>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</si>
  <si>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</si>
  <si>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</si>
  <si>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</si>
  <si>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</si>
  <si>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</si>
  <si>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</si>
  <si>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</si>
  <si>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</si>
  <si>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</si>
  <si>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</si>
  <si>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</si>
  <si>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</si>
  <si>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</si>
  <si>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</si>
  <si>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</si>
  <si>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</si>
  <si>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</si>
  <si>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</si>
  <si>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</si>
  <si>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</si>
  <si>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</si>
  <si>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</si>
  <si>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</si>
  <si>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</si>
  <si>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</si>
  <si>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</si>
  <si>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</si>
  <si>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</si>
  <si>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</si>
  <si>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</si>
  <si>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</si>
  <si>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</si>
  <si>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</si>
  <si>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</si>
  <si>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</si>
  <si>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</si>
  <si>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</si>
  <si>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</si>
  <si>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</si>
  <si>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</si>
  <si>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</si>
  <si>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</si>
  <si>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</si>
  <si>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</si>
  <si>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</si>
  <si>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</si>
  <si>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</si>
  <si>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</si>
  <si>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</si>
  <si>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</si>
  <si>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</si>
  <si>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</si>
  <si>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</si>
  <si>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</si>
  <si>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</si>
  <si>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</si>
  <si>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</si>
  <si>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</si>
  <si>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</si>
  <si>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</si>
  <si>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</si>
  <si>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</si>
  <si>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</si>
  <si>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</si>
  <si>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</si>
  <si>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</si>
  <si>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</si>
  <si>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</si>
  <si>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</si>
  <si>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</si>
  <si>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</si>
  <si>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</si>
  <si>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</si>
  <si>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</si>
  <si>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</si>
  <si>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</si>
  <si>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</si>
  <si>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</si>
  <si>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</si>
  <si>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</si>
  <si>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</si>
  <si>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</si>
  <si>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</si>
  <si>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</si>
  <si>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</si>
  <si>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</si>
  <si>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</si>
  <si>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</si>
  <si>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</si>
  <si>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</si>
  <si>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</si>
  <si>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</si>
  <si>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</si>
  <si>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</si>
  <si>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</si>
  <si>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</si>
  <si>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</si>
  <si>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</si>
  <si>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</si>
  <si>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</si>
  <si>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</si>
  <si>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</si>
  <si>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</si>
  <si>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</si>
  <si>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</si>
  <si>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</si>
  <si>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</si>
  <si>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</si>
  <si>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</si>
  <si>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</si>
  <si>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</si>
  <si>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</si>
  <si>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</si>
  <si>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</si>
  <si>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</si>
  <si>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</si>
  <si>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</si>
  <si>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</si>
  <si>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</si>
  <si>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</si>
  <si>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</si>
  <si>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</si>
  <si>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</si>
  <si>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</si>
  <si>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</si>
  <si>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</si>
  <si>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</si>
  <si>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</si>
  <si>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</si>
  <si>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</si>
  <si>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</si>
  <si>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</si>
  <si>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</si>
  <si>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</si>
  <si>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</si>
  <si>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</si>
  <si>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</si>
  <si>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</si>
  <si>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</si>
  <si>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</si>
  <si>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</si>
  <si>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</si>
  <si>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</si>
  <si>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</si>
  <si>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</si>
  <si>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</si>
  <si>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</si>
  <si>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</si>
  <si>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</si>
  <si>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</si>
  <si>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</si>
  <si>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</si>
  <si>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</si>
  <si>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</si>
  <si>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</si>
  <si>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</si>
  <si>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</si>
  <si>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</si>
  <si>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</si>
  <si>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</si>
  <si>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</si>
  <si>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</si>
  <si>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</si>
  <si>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</si>
  <si>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</si>
  <si>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</si>
  <si>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</si>
  <si>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</si>
  <si>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</si>
  <si>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</si>
  <si>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</si>
  <si>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</si>
  <si>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</si>
  <si>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</si>
  <si>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</si>
  <si>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</si>
  <si>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</si>
  <si>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</si>
  <si>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</si>
  <si>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</si>
  <si>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</si>
  <si>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</si>
  <si>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</si>
  <si>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</si>
  <si>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</si>
  <si>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</si>
  <si>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</si>
  <si>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</si>
  <si>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</si>
  <si>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</si>
  <si>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</si>
  <si>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</si>
  <si>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</si>
  <si>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</si>
  <si>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</si>
  <si>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</si>
  <si>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</si>
  <si>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</si>
  <si>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</si>
  <si>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</si>
  <si>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</si>
  <si>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</si>
  <si>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</si>
  <si>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</si>
  <si>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</si>
  <si>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</si>
  <si>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</si>
  <si>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</si>
  <si>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</si>
  <si>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</si>
  <si>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</si>
  <si>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</si>
  <si>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</si>
  <si>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</si>
  <si>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</si>
  <si>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</si>
  <si>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</si>
  <si>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</si>
  <si>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</si>
  <si>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</si>
  <si>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</si>
  <si>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</si>
  <si>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</si>
  <si>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</si>
  <si>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</si>
  <si>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</si>
  <si>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</si>
  <si>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</si>
  <si>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</si>
  <si>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</si>
  <si>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</si>
  <si>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</si>
  <si>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</si>
  <si>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</si>
  <si>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</si>
  <si>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</si>
  <si>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</si>
  <si>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</si>
  <si>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</si>
  <si>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</si>
  <si>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</si>
  <si>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</si>
  <si>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</si>
  <si>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</si>
  <si>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</si>
  <si>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</si>
  <si>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</si>
  <si>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</si>
  <si>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</si>
  <si>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</si>
  <si>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</si>
  <si>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</si>
  <si>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</si>
  <si>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</si>
  <si>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</si>
  <si>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</si>
  <si>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</si>
  <si>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</si>
  <si>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</si>
  <si>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</si>
  <si>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</si>
  <si>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</si>
  <si>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</si>
  <si>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</si>
  <si>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</si>
  <si>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</si>
  <si>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</si>
  <si>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</si>
  <si>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</si>
  <si>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</si>
  <si>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</si>
  <si>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</si>
  <si>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</si>
  <si>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</si>
  <si>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</si>
  <si>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</si>
  <si>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</si>
  <si>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</si>
  <si>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</si>
  <si>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</si>
  <si>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</si>
  <si>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</si>
  <si>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</si>
  <si>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</si>
  <si>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</si>
  <si>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</si>
  <si>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</si>
  <si>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</si>
  <si>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</si>
  <si>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</si>
  <si>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</si>
  <si>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</si>
  <si>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</si>
  <si>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</si>
  <si>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</si>
  <si>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</si>
  <si>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</si>
  <si>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</si>
  <si>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</si>
  <si>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</si>
  <si>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</si>
  <si>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</si>
  <si>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</si>
  <si>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</si>
  <si>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</si>
  <si>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</si>
  <si>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</si>
  <si>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</si>
  <si>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</si>
  <si>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</si>
  <si>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</si>
  <si>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</si>
  <si>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</si>
  <si>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</si>
  <si>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</si>
  <si>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</si>
  <si>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</si>
  <si>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</si>
  <si>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</si>
  <si>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</si>
  <si>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</si>
  <si>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</si>
  <si>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</si>
  <si>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</si>
  <si>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</si>
  <si>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</si>
  <si>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</si>
  <si>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</si>
  <si>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</si>
  <si>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</si>
  <si>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</si>
  <si>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</si>
  <si>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</si>
  <si>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</si>
  <si>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</si>
  <si>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</si>
  <si>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</si>
  <si>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</si>
  <si>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</si>
  <si>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</si>
  <si>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</si>
  <si>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</si>
  <si>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</si>
  <si>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</si>
  <si>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</si>
  <si>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</si>
  <si>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</si>
  <si>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</si>
  <si>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</si>
  <si>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</si>
  <si>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</si>
  <si>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</si>
  <si>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</si>
  <si>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</si>
  <si>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</si>
  <si>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</si>
  <si>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</si>
  <si>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</si>
  <si>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</si>
  <si>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</si>
  <si>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</si>
  <si>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</si>
  <si>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</si>
  <si>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</si>
  <si>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</si>
  <si>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</si>
  <si>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</si>
  <si>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</si>
  <si>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</si>
  <si>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</si>
  <si>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</si>
  <si>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</si>
  <si>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</si>
  <si>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</si>
  <si>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</si>
  <si>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</si>
  <si>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</si>
  <si>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</si>
  <si>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</si>
  <si>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</si>
  <si>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</si>
  <si>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</si>
  <si>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</si>
  <si>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</si>
  <si>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</si>
  <si>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</si>
  <si>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</si>
  <si>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</si>
  <si>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</si>
  <si>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</si>
  <si>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</si>
  <si>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</si>
  <si>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</si>
  <si>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</si>
  <si>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</si>
  <si>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</si>
  <si>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</si>
  <si>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</si>
  <si>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</si>
  <si>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</si>
  <si>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</si>
  <si>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</si>
  <si>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</si>
  <si>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</si>
  <si>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</si>
  <si>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</si>
  <si>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</si>
  <si>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</si>
  <si>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</si>
  <si>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</si>
  <si>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</si>
  <si>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</si>
  <si>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</si>
  <si>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</si>
  <si>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</si>
  <si>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</si>
  <si>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</si>
  <si>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</si>
  <si>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</si>
  <si>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</si>
  <si>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</si>
  <si>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</si>
  <si>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</si>
  <si>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</si>
  <si>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</si>
  <si>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</si>
  <si>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</si>
  <si>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</si>
  <si>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</si>
  <si>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</si>
  <si>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</si>
  <si>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</si>
  <si>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</si>
  <si>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</si>
  <si>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</si>
  <si>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</si>
  <si>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</si>
  <si>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</si>
  <si>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</si>
  <si>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</si>
  <si>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</si>
  <si>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</si>
  <si>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</si>
  <si>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</si>
  <si>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</si>
  <si>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</si>
  <si>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</si>
  <si>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</si>
  <si>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</si>
  <si>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</si>
  <si>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</si>
  <si>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</si>
  <si>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</si>
  <si>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</si>
  <si>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</si>
  <si>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</si>
  <si>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</si>
  <si>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</si>
  <si>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</si>
  <si>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</si>
  <si>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</si>
  <si>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</si>
  <si>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</si>
  <si>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</si>
  <si>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</si>
  <si>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</si>
  <si>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</si>
  <si>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</si>
  <si>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</si>
  <si>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</si>
  <si>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</si>
  <si>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</si>
  <si>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</si>
  <si>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</si>
  <si>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</si>
  <si>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</si>
  <si>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</si>
  <si>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</si>
  <si>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</si>
  <si>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</si>
  <si>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</si>
  <si>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</si>
  <si>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</si>
  <si>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</si>
  <si>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</si>
  <si>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</si>
  <si>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</si>
  <si>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</si>
  <si>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</si>
  <si>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</si>
  <si>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</si>
  <si>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</si>
  <si>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</si>
  <si>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</si>
  <si>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</si>
  <si>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</si>
  <si>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</si>
  <si>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</si>
  <si>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</si>
  <si>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</si>
  <si>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</si>
  <si>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</si>
  <si>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</si>
  <si>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</si>
  <si>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</si>
  <si>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</si>
  <si>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</si>
  <si>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</si>
  <si>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</si>
  <si>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</si>
  <si>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</si>
  <si>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</si>
  <si>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</si>
  <si>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</si>
  <si>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</si>
  <si>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</si>
  <si>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</si>
  <si>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</si>
  <si>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</si>
  <si>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</si>
  <si>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</si>
  <si>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</si>
  <si>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</si>
  <si>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</si>
  <si>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</si>
  <si>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</si>
  <si>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</si>
  <si>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</si>
  <si>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</si>
  <si>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</si>
  <si>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</si>
  <si>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</si>
  <si>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</si>
  <si>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</si>
  <si>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</si>
  <si>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</si>
  <si>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</si>
  <si>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</si>
  <si>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</si>
  <si>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</si>
  <si>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</si>
  <si>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</si>
  <si>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</si>
  <si>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</si>
  <si>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</si>
  <si>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</si>
  <si>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</si>
  <si>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</si>
  <si>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</si>
  <si>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</si>
  <si>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</si>
  <si>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</si>
  <si>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</si>
  <si>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</si>
  <si>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</si>
  <si>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</si>
  <si>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</si>
  <si>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</si>
  <si>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</si>
  <si>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</si>
  <si>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</si>
  <si>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</si>
  <si>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</si>
  <si>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</si>
  <si>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</si>
  <si>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</si>
  <si>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</si>
  <si>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</si>
  <si>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</si>
  <si>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</si>
  <si>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</si>
  <si>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</si>
  <si>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</si>
  <si>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</si>
  <si>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</si>
  <si>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</si>
  <si>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</si>
  <si>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</si>
  <si>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</si>
  <si>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</si>
  <si>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</si>
  <si>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</si>
  <si>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</si>
  <si>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</si>
  <si>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</si>
  <si>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</si>
  <si>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</si>
  <si>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</si>
  <si>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</si>
  <si>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</si>
  <si>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</si>
  <si>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</si>
  <si>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</si>
  <si>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</si>
  <si>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</si>
  <si>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</si>
  <si>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</si>
  <si>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</si>
  <si>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</si>
  <si>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</si>
  <si>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</si>
  <si>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</si>
  <si>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</si>
  <si>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</si>
  <si>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</si>
  <si>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</si>
  <si>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</si>
  <si>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</si>
  <si>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</si>
  <si>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</si>
  <si>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</si>
  <si>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</si>
  <si>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</si>
  <si>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</si>
  <si>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</si>
  <si>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</si>
  <si>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</si>
  <si>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</si>
  <si>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</si>
  <si>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</si>
  <si>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</si>
  <si>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</si>
  <si>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</si>
  <si>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</si>
  <si>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</si>
  <si>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</si>
  <si>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</si>
  <si>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</si>
  <si>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</si>
  <si>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</si>
  <si>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</si>
  <si>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</si>
  <si>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</si>
  <si>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</si>
  <si>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</si>
  <si>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</si>
  <si>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</si>
  <si>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</si>
  <si>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</si>
  <si>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</si>
  <si>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</si>
  <si>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</si>
  <si>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</si>
  <si>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</si>
  <si>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</si>
  <si>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</si>
  <si>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</si>
  <si>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</si>
  <si>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</si>
  <si>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</si>
  <si>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</si>
  <si>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</si>
  <si>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</si>
  <si>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</si>
  <si>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</si>
  <si>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</si>
  <si>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</si>
  <si>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</si>
  <si>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</si>
  <si>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</si>
  <si>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</si>
  <si>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</si>
  <si>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</si>
  <si>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</si>
  <si>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</si>
  <si>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</si>
  <si>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</si>
  <si>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</si>
  <si>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</si>
  <si>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</si>
  <si>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</si>
  <si>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</si>
  <si>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</si>
  <si>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</si>
  <si>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</si>
  <si>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</si>
  <si>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</si>
  <si>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</si>
  <si>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</si>
  <si>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</si>
  <si>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</si>
  <si>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</si>
  <si>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</si>
  <si>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</si>
  <si>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</si>
  <si>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</si>
  <si>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</si>
  <si>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</si>
  <si>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</si>
  <si>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</si>
  <si>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</si>
  <si>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</si>
  <si>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</si>
  <si>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</si>
  <si>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</si>
  <si>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</si>
  <si>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</si>
  <si>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</si>
  <si>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</si>
  <si>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</si>
  <si>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</si>
  <si>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</si>
  <si>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</si>
  <si>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</si>
  <si>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</si>
  <si>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</si>
  <si>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</si>
  <si>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</si>
  <si>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</si>
  <si>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</si>
  <si>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</si>
  <si>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</si>
  <si>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</si>
  <si>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</si>
  <si>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</si>
  <si>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</si>
  <si>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</si>
  <si>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</si>
  <si>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</si>
  <si>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</si>
  <si>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</si>
  <si>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</si>
  <si>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</si>
  <si>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</si>
  <si>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</si>
  <si>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</si>
  <si>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</si>
  <si>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</si>
  <si>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</si>
  <si>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</si>
  <si>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</si>
  <si>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</si>
  <si>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</si>
  <si>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</si>
  <si>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</si>
  <si>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</si>
  <si>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</si>
  <si>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</si>
  <si>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</si>
  <si>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</si>
  <si>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</si>
  <si>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</si>
  <si>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</si>
  <si>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</si>
  <si>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</si>
  <si>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</si>
  <si>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</si>
  <si>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</si>
  <si>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</si>
  <si>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</si>
  <si>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</si>
  <si>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</si>
  <si>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</si>
  <si>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</si>
  <si>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</si>
  <si>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</si>
  <si>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</si>
  <si>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</si>
  <si>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</si>
  <si>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</si>
  <si>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</si>
  <si>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</si>
  <si>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</si>
  <si>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</si>
  <si>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</si>
  <si>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</si>
  <si>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</si>
  <si>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</si>
  <si>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</si>
  <si>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</si>
  <si>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</si>
  <si>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</si>
  <si>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</si>
  <si>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</si>
  <si>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</si>
  <si>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</si>
  <si>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</si>
  <si>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</si>
  <si>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</si>
  <si>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</si>
  <si>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</si>
  <si>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</si>
  <si>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</si>
  <si>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</si>
  <si>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</si>
  <si>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</si>
  <si>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</si>
  <si>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</si>
  <si>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</si>
  <si>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</si>
  <si>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</si>
  <si>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</si>
  <si>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</si>
  <si>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</si>
  <si>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</si>
  <si>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</si>
  <si>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</si>
  <si>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</si>
  <si>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</si>
  <si>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</si>
  <si>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</si>
  <si>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</si>
  <si>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</si>
  <si>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</si>
  <si>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</si>
  <si>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</si>
  <si>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</si>
  <si>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</si>
  <si>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</si>
  <si>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</si>
  <si>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</si>
  <si>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</si>
  <si>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</si>
  <si>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</si>
  <si>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</si>
  <si>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</si>
  <si>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</si>
  <si>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</si>
  <si>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</si>
  <si>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</si>
  <si>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</si>
  <si>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</si>
  <si>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</si>
  <si>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</si>
  <si>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</si>
  <si>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</si>
  <si>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</si>
  <si>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</si>
  <si>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</si>
  <si>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</si>
  <si>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</si>
  <si>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</si>
  <si>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</si>
  <si>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</si>
  <si>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</si>
  <si>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</si>
  <si>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</si>
  <si>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</si>
  <si>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</si>
  <si>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</si>
  <si>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</si>
  <si>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</si>
  <si>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</si>
  <si>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</si>
  <si>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</si>
  <si>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</si>
  <si>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</si>
  <si>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</si>
  <si>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</si>
  <si>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</si>
  <si>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</si>
  <si>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</si>
  <si>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</si>
  <si>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</si>
  <si>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</si>
  <si>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</si>
  <si>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</si>
  <si>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</si>
  <si>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</si>
  <si>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</si>
  <si>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</si>
  <si>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</si>
  <si>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</si>
  <si>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</si>
  <si>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</si>
  <si>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</si>
  <si>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</si>
  <si>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</si>
  <si>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</si>
  <si>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</si>
  <si>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</si>
  <si>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</si>
  <si>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</si>
  <si>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</si>
  <si>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</si>
  <si>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</si>
  <si>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</si>
  <si>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</si>
  <si>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</si>
  <si>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</si>
  <si>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</si>
  <si>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</si>
  <si>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</si>
  <si>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</si>
  <si>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</si>
  <si>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</si>
  <si>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</si>
  <si>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</si>
  <si>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</si>
  <si>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</si>
  <si>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</si>
  <si>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</si>
  <si>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</si>
  <si>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</si>
  <si>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</si>
  <si>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</si>
  <si>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</si>
  <si>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</si>
  <si>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</si>
  <si>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</si>
  <si>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</si>
  <si>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</si>
  <si>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</si>
  <si>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</si>
  <si>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</si>
  <si>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</si>
  <si>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</si>
  <si>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</si>
  <si>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</si>
  <si>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</si>
  <si>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</si>
  <si>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</si>
  <si>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</si>
  <si>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</si>
  <si>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</si>
  <si>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</si>
  <si>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</si>
  <si>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</si>
  <si>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</si>
  <si>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</si>
  <si>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</si>
  <si>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</si>
  <si>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</si>
  <si>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</si>
  <si>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</si>
  <si>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</si>
  <si>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</si>
  <si>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</si>
  <si>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</si>
  <si>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</si>
  <si>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</si>
  <si>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</si>
  <si>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</si>
  <si>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</si>
  <si>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</si>
  <si>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</si>
  <si>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</si>
  <si>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</si>
  <si>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</si>
  <si>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</si>
  <si>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</si>
  <si>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</si>
  <si>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</si>
  <si>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</si>
  <si>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</si>
  <si>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</si>
  <si>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</si>
  <si>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</si>
  <si>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</si>
  <si>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</si>
  <si>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</si>
  <si>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</si>
  <si>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</si>
  <si>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</si>
  <si>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</si>
  <si>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</si>
  <si>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</si>
  <si>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</si>
  <si>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</si>
  <si>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</si>
  <si>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</si>
  <si>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</si>
  <si>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</si>
  <si>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</si>
  <si>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</si>
  <si>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</si>
  <si>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</si>
  <si>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</si>
  <si>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</si>
  <si>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</si>
  <si>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</si>
  <si>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</si>
  <si>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</si>
  <si>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</si>
  <si>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</si>
  <si>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</si>
  <si>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</si>
  <si>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</si>
  <si>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</si>
  <si>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</si>
  <si>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</si>
  <si>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</si>
  <si>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</si>
  <si>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</si>
  <si>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</si>
  <si>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</si>
  <si>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</si>
  <si>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</si>
  <si>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</si>
  <si>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</si>
  <si>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</si>
  <si>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</si>
  <si>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</si>
  <si>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</si>
  <si>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</si>
  <si>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</si>
  <si>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</si>
  <si>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</si>
  <si>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</si>
  <si>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</si>
  <si>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</si>
  <si>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</si>
  <si>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</si>
  <si>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</si>
  <si>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</si>
  <si>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</si>
  <si>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</si>
  <si>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</si>
  <si>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</si>
  <si>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</si>
  <si>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</si>
  <si>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</si>
  <si>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</si>
  <si>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</si>
  <si>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</si>
  <si>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</si>
  <si>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</si>
  <si>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</si>
  <si>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</si>
  <si>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</si>
  <si>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</si>
  <si>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</si>
  <si>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</si>
  <si>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</si>
  <si>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</si>
  <si>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</si>
  <si>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</si>
  <si>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</si>
  <si>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</si>
  <si>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</si>
  <si>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</si>
  <si>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</si>
  <si>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</si>
  <si>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</si>
  <si>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</si>
  <si>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</si>
  <si>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</si>
  <si>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</si>
  <si>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</si>
  <si>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</si>
  <si>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</si>
  <si>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</si>
  <si>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</si>
  <si>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</si>
  <si>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</si>
  <si>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</si>
  <si>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</si>
  <si>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</si>
  <si>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</si>
  <si>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</si>
  <si>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</si>
  <si>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</si>
  <si>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</si>
  <si>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</si>
  <si>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</si>
  <si>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</si>
  <si>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</si>
  <si>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</si>
  <si>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</si>
  <si>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</si>
  <si>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</si>
  <si>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</si>
  <si>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</si>
  <si>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</si>
  <si>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</si>
  <si>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</si>
  <si>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</si>
  <si>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</si>
  <si>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</si>
  <si>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</si>
  <si>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</si>
  <si>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</si>
  <si>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</si>
  <si>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</si>
  <si>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</si>
  <si>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</si>
  <si>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</si>
  <si>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</si>
  <si>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</si>
  <si>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</si>
  <si>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</si>
  <si>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</si>
  <si>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</si>
  <si>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</si>
  <si>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</si>
  <si>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</si>
  <si>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</si>
  <si>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</si>
  <si>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</si>
  <si>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</si>
  <si>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</si>
  <si>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</si>
  <si>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</si>
  <si>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</si>
  <si>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</si>
  <si>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</si>
  <si>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</si>
  <si>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</si>
  <si>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</si>
  <si>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</si>
  <si>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</si>
  <si>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</si>
  <si>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</si>
  <si>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</si>
  <si>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</si>
  <si>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</si>
  <si>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</si>
  <si>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</si>
  <si>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</si>
  <si>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</si>
  <si>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</si>
  <si>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</si>
  <si>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</si>
  <si>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</si>
  <si>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</si>
  <si>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</si>
  <si>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</si>
  <si>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</si>
  <si>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</si>
  <si>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</si>
  <si>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</si>
  <si>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</si>
  <si>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</si>
  <si>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</si>
  <si>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</si>
  <si>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</si>
  <si>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</si>
  <si>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</si>
  <si>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</si>
  <si>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</si>
  <si>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</si>
  <si>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</si>
  <si>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</si>
  <si>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</si>
  <si>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</si>
  <si>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</si>
  <si>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</si>
  <si>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</si>
  <si>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</si>
  <si>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</si>
  <si>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</si>
  <si>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</si>
  <si>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</si>
  <si>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</si>
  <si>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</si>
  <si>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</si>
  <si>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</si>
  <si>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</si>
  <si>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</si>
  <si>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</si>
  <si>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</si>
  <si>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</si>
  <si>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</si>
  <si>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</si>
  <si>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</si>
  <si>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</si>
  <si>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</si>
  <si>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</si>
  <si>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</si>
  <si>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</si>
  <si>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</si>
  <si>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</si>
  <si>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</si>
  <si>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</si>
  <si>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</si>
  <si>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</si>
  <si>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</si>
  <si>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</si>
  <si>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</si>
  <si>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</si>
  <si>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</si>
  <si>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</si>
  <si>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</si>
  <si>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</si>
  <si>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</si>
  <si>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</si>
  <si>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</si>
  <si>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</si>
  <si>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</si>
  <si>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</si>
  <si>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</si>
  <si>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</si>
  <si>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</si>
  <si>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</si>
  <si>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</si>
  <si>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</si>
  <si>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</si>
  <si>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</si>
  <si>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</si>
  <si>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</si>
  <si>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</si>
  <si>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</si>
  <si>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</si>
  <si>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</si>
  <si>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</si>
  <si>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</si>
  <si>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</si>
  <si>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</si>
  <si>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</si>
  <si>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</si>
  <si>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</si>
  <si>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</si>
  <si>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</si>
  <si>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</si>
  <si>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</si>
  <si>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</si>
  <si>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</si>
  <si>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</si>
  <si>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</si>
  <si>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</si>
  <si>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</si>
  <si>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</si>
  <si>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</si>
  <si>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</si>
  <si>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</si>
  <si>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</si>
  <si>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</si>
  <si>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</si>
  <si>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</si>
  <si>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</si>
  <si>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</si>
  <si>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</si>
  <si>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</si>
  <si>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</si>
  <si>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</si>
  <si>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</si>
  <si>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</si>
  <si>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</si>
  <si>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</si>
  <si>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</si>
  <si>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</si>
  <si>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</si>
  <si>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</si>
  <si>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</si>
  <si>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</si>
  <si>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</si>
  <si>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</si>
  <si>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</si>
  <si>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</si>
  <si>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</si>
  <si>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</si>
  <si>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</si>
  <si>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</si>
  <si>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</si>
  <si>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</si>
  <si>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</si>
  <si>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</si>
  <si>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</si>
  <si>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</si>
  <si>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</si>
  <si>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</si>
  <si>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</si>
  <si>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</si>
  <si>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</si>
  <si>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</si>
  <si>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</si>
  <si>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</si>
  <si>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</si>
  <si>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</si>
  <si>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</si>
  <si>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</si>
  <si>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</si>
  <si>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</si>
  <si>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</si>
  <si>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</si>
  <si>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</si>
  <si>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</si>
  <si>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</si>
  <si>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</si>
  <si>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</si>
  <si>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</si>
  <si>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</si>
  <si>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</si>
  <si>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</si>
  <si>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</si>
  <si>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</si>
  <si>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</si>
  <si>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</si>
  <si>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</si>
  <si>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</si>
  <si>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</si>
  <si>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</si>
  <si>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</si>
  <si>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</si>
  <si>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</si>
  <si>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</si>
  <si>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</si>
  <si>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</si>
  <si>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</si>
  <si>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</si>
  <si>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</si>
  <si>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</si>
  <si>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</si>
  <si>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</si>
  <si>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</si>
  <si>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</si>
  <si>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</si>
  <si>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</si>
  <si>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</si>
  <si>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</si>
  <si>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</si>
  <si>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</si>
  <si>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</si>
  <si>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</si>
  <si>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</si>
  <si>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</si>
  <si>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</si>
  <si>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</si>
  <si>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</si>
  <si>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</si>
  <si>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</si>
  <si>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</si>
  <si>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</si>
  <si>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</si>
  <si>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</si>
  <si>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</si>
  <si>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</si>
  <si>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</si>
  <si>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</si>
  <si>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</si>
  <si>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</si>
  <si>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</si>
  <si>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</si>
  <si>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</si>
  <si>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</si>
  <si>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</si>
  <si>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</si>
  <si>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</si>
  <si>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</si>
  <si>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</si>
  <si>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</si>
  <si>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</si>
  <si>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</si>
  <si>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</si>
  <si>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</si>
  <si>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</si>
  <si>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</si>
  <si>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</si>
  <si>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</si>
  <si>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</si>
  <si>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</si>
  <si>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</si>
  <si>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</si>
  <si>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</si>
  <si>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</si>
  <si>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</si>
  <si>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</si>
  <si>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</si>
  <si>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</si>
  <si>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</si>
  <si>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</si>
  <si>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</si>
  <si>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</si>
  <si>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</si>
  <si>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</si>
  <si>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</si>
  <si>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</si>
  <si>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</si>
  <si>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</si>
  <si>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</si>
  <si>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</si>
  <si>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</si>
  <si>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</si>
  <si>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</si>
  <si>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</si>
  <si>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</si>
  <si>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</si>
  <si>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</si>
  <si>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</si>
  <si>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</si>
  <si>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</si>
  <si>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</si>
  <si>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</si>
  <si>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</si>
  <si>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</si>
  <si>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</si>
  <si>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</si>
  <si>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</si>
  <si>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</si>
  <si>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</si>
  <si>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</si>
  <si>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</si>
  <si>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</si>
  <si>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</si>
  <si>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</si>
  <si>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</si>
  <si>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</si>
  <si>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</si>
  <si>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</si>
  <si>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</si>
  <si>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</si>
  <si>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</si>
  <si>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</si>
  <si>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</si>
  <si>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</si>
  <si>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</si>
  <si>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</si>
  <si>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</si>
  <si>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</si>
  <si>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</si>
  <si>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</si>
  <si>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</si>
  <si>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</si>
  <si>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</si>
  <si>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</si>
  <si>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</si>
  <si>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</si>
  <si>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</si>
  <si>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</si>
  <si>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</si>
  <si>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</si>
  <si>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</si>
  <si>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</si>
  <si>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</si>
  <si>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</si>
  <si>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</si>
  <si>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</si>
  <si>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</si>
  <si>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</si>
  <si>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</si>
  <si>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</si>
  <si>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</si>
  <si>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</si>
  <si>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</si>
  <si>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</si>
  <si>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</si>
  <si>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</si>
  <si>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</si>
  <si>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</si>
  <si>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</si>
  <si>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</si>
  <si>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</si>
  <si>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</si>
  <si>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</si>
  <si>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</si>
  <si>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</si>
  <si>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</si>
  <si>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</si>
  <si>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</si>
  <si>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</si>
  <si>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</si>
  <si>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</si>
  <si>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</si>
  <si>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</si>
  <si>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</si>
  <si>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</si>
  <si>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</si>
  <si>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</si>
  <si>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</si>
  <si>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</si>
  <si>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</si>
  <si>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</si>
  <si>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</si>
  <si>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</si>
  <si>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</si>
  <si>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</si>
  <si>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</si>
  <si>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</si>
  <si>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</si>
  <si>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</si>
  <si>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</si>
  <si>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</si>
  <si>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</si>
  <si>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</si>
  <si>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</si>
  <si>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</si>
  <si>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</si>
  <si>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</si>
  <si>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</si>
  <si>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</si>
  <si>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</si>
  <si>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</si>
  <si>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</si>
  <si>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</si>
  <si>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</si>
  <si>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</si>
  <si>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</si>
  <si>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</si>
  <si>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</si>
  <si>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</si>
  <si>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</si>
  <si>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</si>
  <si>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</si>
  <si>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</si>
  <si>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</si>
  <si>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</si>
  <si>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</si>
  <si>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</si>
  <si>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</si>
  <si>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</si>
  <si>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</si>
  <si>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</si>
  <si>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</si>
  <si>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</si>
  <si>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</si>
  <si>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</si>
  <si>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</si>
  <si>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</si>
  <si>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</si>
  <si>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</si>
  <si>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</si>
  <si>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</si>
  <si>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</si>
  <si>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</si>
  <si>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</si>
  <si>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</si>
  <si>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</si>
  <si>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</si>
  <si>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</si>
  <si>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</si>
  <si>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</si>
  <si>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</si>
  <si>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</si>
  <si>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</si>
  <si>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</si>
  <si>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</si>
  <si>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</si>
  <si>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</si>
  <si>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</si>
  <si>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</si>
  <si>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</si>
  <si>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</si>
  <si>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</si>
  <si>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</si>
  <si>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</si>
  <si>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</si>
  <si>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</si>
  <si>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</si>
  <si>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</si>
  <si>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</si>
  <si>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</si>
  <si>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</si>
  <si>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</si>
  <si>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</si>
  <si>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</si>
  <si>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</si>
  <si>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</si>
  <si>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</si>
  <si>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</si>
  <si>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</si>
  <si>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</si>
  <si>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</si>
  <si>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</si>
  <si>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</si>
  <si>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</si>
  <si>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</si>
  <si>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</si>
  <si>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</si>
  <si>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</si>
  <si>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</si>
  <si>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</si>
  <si>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</si>
  <si>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</si>
  <si>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</si>
  <si>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</si>
  <si>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</si>
  <si>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</si>
  <si>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</si>
  <si>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</si>
  <si>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</si>
  <si>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</si>
  <si>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</si>
  <si>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</si>
  <si>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</si>
  <si>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</si>
  <si>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</si>
  <si>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</si>
  <si>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</si>
  <si>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</si>
  <si>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</si>
  <si>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</si>
  <si>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</si>
  <si>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</si>
  <si>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</si>
  <si>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</si>
  <si>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</si>
  <si>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</si>
  <si>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</si>
  <si>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</si>
  <si>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</si>
  <si>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</si>
  <si>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</si>
  <si>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</si>
  <si>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</si>
  <si>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</si>
  <si>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</si>
  <si>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</si>
  <si>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</si>
  <si>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</si>
  <si>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</si>
  <si>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</si>
  <si>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</si>
  <si>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</si>
  <si>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</si>
  <si>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</si>
  <si>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</si>
  <si>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</si>
  <si>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</si>
  <si>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</si>
  <si>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</si>
  <si>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</si>
  <si>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</si>
  <si>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</si>
  <si>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</si>
  <si>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</si>
  <si>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</si>
  <si>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</si>
  <si>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</si>
  <si>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</si>
  <si>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</si>
  <si>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</si>
  <si>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</si>
  <si>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</si>
  <si>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</si>
  <si>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</si>
  <si>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</si>
  <si>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</si>
  <si>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</si>
  <si>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</si>
  <si>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</si>
  <si>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</si>
  <si>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</si>
  <si>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</si>
  <si>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</si>
  <si>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</si>
  <si>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</si>
  <si>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</si>
  <si>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</si>
  <si>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</si>
  <si>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</si>
  <si>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</si>
  <si>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</si>
  <si>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</si>
  <si>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</si>
  <si>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</si>
  <si>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</si>
  <si>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</si>
  <si>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</si>
  <si>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</si>
  <si>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</si>
  <si>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</si>
  <si>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</si>
  <si>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</si>
  <si>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</si>
  <si>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</si>
  <si>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</si>
  <si>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</si>
  <si>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</si>
  <si>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</si>
  <si>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</si>
  <si>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</si>
  <si>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</si>
  <si>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</si>
  <si>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</si>
  <si>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</si>
  <si>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</si>
  <si>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</si>
  <si>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</si>
  <si>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</si>
  <si>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</si>
  <si>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</si>
  <si>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</si>
  <si>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</si>
  <si>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</si>
  <si>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</si>
  <si>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</si>
  <si>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</si>
  <si>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</si>
  <si>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</si>
  <si>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</si>
  <si>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</si>
  <si>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</si>
  <si>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</si>
  <si>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</si>
  <si>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</si>
  <si>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</si>
  <si>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</si>
  <si>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</si>
  <si>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</si>
  <si>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</si>
  <si>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</si>
  <si>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</si>
  <si>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</si>
  <si>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</si>
  <si>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</si>
  <si>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</si>
  <si>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</si>
  <si>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</si>
  <si>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</si>
  <si>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</si>
  <si>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</si>
  <si>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</si>
  <si>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</si>
  <si>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</si>
  <si>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</si>
  <si>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</si>
  <si>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</si>
  <si>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</si>
  <si>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</si>
  <si>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</si>
  <si>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</si>
  <si>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</si>
  <si>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</si>
  <si>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</si>
  <si>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</si>
  <si>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</si>
  <si>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</si>
  <si>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</si>
  <si>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</si>
  <si>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</si>
  <si>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</si>
  <si>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</si>
  <si>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</si>
  <si>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</si>
  <si>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</si>
  <si>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</si>
  <si>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</si>
  <si>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</si>
  <si>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</si>
  <si>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</si>
  <si>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</si>
  <si>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</si>
  <si>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</si>
  <si>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</si>
  <si>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</si>
  <si>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</si>
  <si>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</si>
  <si>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</si>
  <si>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</si>
  <si>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</si>
  <si>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</si>
  <si>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</si>
  <si>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</si>
  <si>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</si>
  <si>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</si>
  <si>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</si>
  <si>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</si>
  <si>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</si>
  <si>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</si>
  <si>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</si>
  <si>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</si>
  <si>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</si>
  <si>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</si>
  <si>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</si>
  <si>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</si>
  <si>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</si>
  <si>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</si>
  <si>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</si>
  <si>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</si>
  <si>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</si>
  <si>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</si>
  <si>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</si>
  <si>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</si>
  <si>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</si>
  <si>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</si>
  <si>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</si>
  <si>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</si>
  <si>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</si>
  <si>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</si>
  <si>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</si>
  <si>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</si>
  <si>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</si>
  <si>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</si>
  <si>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</si>
  <si>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</si>
  <si>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</si>
  <si>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</si>
  <si>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</si>
  <si>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</si>
  <si>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</si>
  <si>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</si>
  <si>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</si>
  <si>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</si>
  <si>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</si>
  <si>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</si>
  <si>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</si>
  <si>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</si>
  <si>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</si>
  <si>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</si>
  <si>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</si>
  <si>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</si>
  <si>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</si>
  <si>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</si>
  <si>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</si>
  <si>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</si>
  <si>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</si>
  <si>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</si>
  <si>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</si>
  <si>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</si>
  <si>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</si>
  <si>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</si>
  <si>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</si>
  <si>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</si>
  <si>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</si>
  <si>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</si>
  <si>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</si>
  <si>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</si>
  <si>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</si>
  <si>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</si>
  <si>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</si>
  <si>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</si>
  <si>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</si>
  <si>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</si>
  <si>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</si>
  <si>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</si>
  <si>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</si>
  <si>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</si>
  <si>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</si>
  <si>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</si>
  <si>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</si>
  <si>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</si>
  <si>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</si>
  <si>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</si>
  <si>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</si>
  <si>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</si>
  <si>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</si>
  <si>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</si>
  <si>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</si>
  <si>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</si>
  <si>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</si>
  <si>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</si>
  <si>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</si>
  <si>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</si>
  <si>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</si>
  <si>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</si>
  <si>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</si>
  <si>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</si>
  <si>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</si>
  <si>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</si>
  <si>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</si>
  <si>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</si>
  <si>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</si>
  <si>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</si>
  <si>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</si>
  <si>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</si>
  <si>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</si>
  <si>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</si>
  <si>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</si>
  <si>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</si>
  <si>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</si>
  <si>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</si>
  <si>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</si>
  <si>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</si>
  <si>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</si>
  <si>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</si>
  <si>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</si>
  <si>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</si>
  <si>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</si>
  <si>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</si>
  <si>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</si>
  <si>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</si>
  <si>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</si>
  <si>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</si>
  <si>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</si>
  <si>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</si>
  <si>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</si>
  <si>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</si>
  <si>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</si>
  <si>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</si>
  <si>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</si>
  <si>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</si>
  <si>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</si>
  <si>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</si>
  <si>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</si>
  <si>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</si>
  <si>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</si>
  <si>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</si>
  <si>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</si>
  <si>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</si>
  <si>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</si>
  <si>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</si>
  <si>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</si>
  <si>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</si>
  <si>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</si>
  <si>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</si>
  <si>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</si>
  <si>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</si>
  <si>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</si>
  <si>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</si>
  <si>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</si>
  <si>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</si>
  <si>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</si>
  <si>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</si>
  <si>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</si>
  <si>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</si>
  <si>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</si>
  <si>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</si>
  <si>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</si>
  <si>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</si>
  <si>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</si>
  <si>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</si>
  <si>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</si>
  <si>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</si>
  <si>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</si>
  <si>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</si>
  <si>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</si>
  <si>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</si>
  <si>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</si>
  <si>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</si>
  <si>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</si>
  <si>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</si>
  <si>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</si>
  <si>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</si>
  <si>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</si>
  <si>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</si>
  <si>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</si>
  <si>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</si>
  <si>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</si>
  <si>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</si>
  <si>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</si>
  <si>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</si>
  <si>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</si>
  <si>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</si>
  <si>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</si>
  <si>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</si>
  <si>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</si>
  <si>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</si>
  <si>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</si>
  <si>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</si>
  <si>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</si>
  <si>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</si>
  <si>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</si>
  <si>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</si>
  <si>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</si>
  <si>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</si>
  <si>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</si>
  <si>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</si>
  <si>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</si>
  <si>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</si>
  <si>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</si>
  <si>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</si>
  <si>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</si>
  <si>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</si>
  <si>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</si>
  <si>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</si>
  <si>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</si>
  <si>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</si>
  <si>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</si>
  <si>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</si>
  <si>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</si>
  <si>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</si>
  <si>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</si>
  <si>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</si>
  <si>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</si>
  <si>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</si>
  <si>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</si>
  <si>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</si>
  <si>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</si>
  <si>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</si>
  <si>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</si>
  <si>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</si>
  <si>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</si>
  <si>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</si>
  <si>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</si>
  <si>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</si>
  <si>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</si>
  <si>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</si>
  <si>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</si>
  <si>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</si>
  <si>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</si>
  <si>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</si>
  <si>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</si>
  <si>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</si>
  <si>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</si>
  <si>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</si>
  <si>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</si>
  <si>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</si>
  <si>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</si>
  <si>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</si>
  <si>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</si>
  <si>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</si>
  <si>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</si>
  <si>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</si>
  <si>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</si>
  <si>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</si>
  <si>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</si>
  <si>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</si>
  <si>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</si>
  <si>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</si>
  <si>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</si>
  <si>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</si>
  <si>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</si>
  <si>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</si>
  <si>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</si>
  <si>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</si>
  <si>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</si>
  <si>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</si>
  <si>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</si>
  <si>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</si>
  <si>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</si>
  <si>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</si>
  <si>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</si>
  <si>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</si>
  <si>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</si>
  <si>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</si>
  <si>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</si>
  <si>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</si>
  <si>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</si>
  <si>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</si>
  <si>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</si>
  <si>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</si>
  <si>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</si>
  <si>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</si>
  <si>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</si>
  <si>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</si>
  <si>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</si>
  <si>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</si>
  <si>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</si>
  <si>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</si>
  <si>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</si>
  <si>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</si>
  <si>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</si>
  <si>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</si>
  <si>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</si>
  <si>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</si>
  <si>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</si>
  <si>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</si>
  <si>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</si>
  <si>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</si>
  <si>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</si>
  <si>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</si>
  <si>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</si>
  <si>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</si>
  <si>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</si>
  <si>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</si>
  <si>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</si>
  <si>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</si>
  <si>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</si>
  <si>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</si>
  <si>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</si>
  <si>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</si>
  <si>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</si>
  <si>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</si>
  <si>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</si>
  <si>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</si>
  <si>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</si>
  <si>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</si>
  <si>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</si>
  <si>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</si>
  <si>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</si>
  <si>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</si>
  <si>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</si>
  <si>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</si>
  <si>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</si>
  <si>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</si>
  <si>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</si>
  <si>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</si>
  <si>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</si>
  <si>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</si>
  <si>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</si>
  <si>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</si>
  <si>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</si>
  <si>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</si>
  <si>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</si>
  <si>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</si>
  <si>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</si>
  <si>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</si>
  <si>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</si>
  <si>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</si>
  <si>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</si>
  <si>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</si>
  <si>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</si>
  <si>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</si>
  <si>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</si>
  <si>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</si>
  <si>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</si>
  <si>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</si>
  <si>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</si>
  <si>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</si>
  <si>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</si>
  <si>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</si>
  <si>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</si>
  <si>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</si>
  <si>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</si>
  <si>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</si>
  <si>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</si>
  <si>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</si>
  <si>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</si>
  <si>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</si>
  <si>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</si>
  <si>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</si>
  <si>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</si>
  <si>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</si>
  <si>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</si>
  <si>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</si>
  <si>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</si>
  <si>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</si>
  <si>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</si>
  <si>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</si>
  <si>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</si>
  <si>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</si>
  <si>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</si>
  <si>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</si>
  <si>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</si>
  <si>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</si>
  <si>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</si>
  <si>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</si>
  <si>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</si>
  <si>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</si>
  <si>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</si>
  <si>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</si>
  <si>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</si>
  <si>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</si>
  <si>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</si>
  <si>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</si>
  <si>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</si>
  <si>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</si>
  <si>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</si>
  <si>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</si>
  <si>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</si>
  <si>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</si>
  <si>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</si>
  <si>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</si>
  <si>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</si>
  <si>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</si>
  <si>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</si>
  <si>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</si>
  <si>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</si>
  <si>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</si>
  <si>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</si>
  <si>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</si>
  <si>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</si>
  <si>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</si>
  <si>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</si>
  <si>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</si>
  <si>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</si>
  <si>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</si>
  <si>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</si>
  <si>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</si>
  <si>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</si>
  <si>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</si>
  <si>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</si>
  <si>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</si>
  <si>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</si>
  <si>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</si>
  <si>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</si>
  <si>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</si>
  <si>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</si>
  <si>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</si>
  <si>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</si>
  <si>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</si>
  <si>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</si>
  <si>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</si>
  <si>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</si>
  <si>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</si>
  <si>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</si>
  <si>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</si>
  <si>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</si>
  <si>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</si>
  <si>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</si>
  <si>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</si>
  <si>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</si>
  <si>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</si>
  <si>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</si>
  <si>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</si>
  <si>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</si>
  <si>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</si>
  <si>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</si>
  <si>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</si>
  <si>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</si>
  <si>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</si>
  <si>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</si>
  <si>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</si>
  <si>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</si>
  <si>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</si>
  <si>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</si>
  <si>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</si>
  <si>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</si>
  <si>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</si>
  <si>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</si>
  <si>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</si>
  <si>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</si>
  <si>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</si>
  <si>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</si>
  <si>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</si>
  <si>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</si>
  <si>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</si>
  <si>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</si>
  <si>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</si>
  <si>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</si>
  <si>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</si>
  <si>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</si>
  <si>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</si>
  <si>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</si>
  <si>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</si>
  <si>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</si>
  <si>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</si>
  <si>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</si>
  <si>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</si>
  <si>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</si>
  <si>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</si>
  <si>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</si>
  <si>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</si>
  <si>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</si>
  <si>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</si>
  <si>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</si>
  <si>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</si>
  <si>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</si>
  <si>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</si>
  <si>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</si>
  <si>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</si>
  <si>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</si>
  <si>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</si>
  <si>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</si>
  <si>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</si>
  <si>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</si>
  <si>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</si>
  <si>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</si>
  <si>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</si>
  <si>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</si>
  <si>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</si>
  <si>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</si>
  <si>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</si>
  <si>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</si>
  <si>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</si>
  <si>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</si>
  <si>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</si>
  <si>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</si>
  <si>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</si>
  <si>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</si>
  <si>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</si>
  <si>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</si>
  <si>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</si>
  <si>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</si>
  <si>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</si>
  <si>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</si>
  <si>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</si>
  <si>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</si>
  <si>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</si>
  <si>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</si>
  <si>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</si>
  <si>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</si>
  <si>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</si>
  <si>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</si>
  <si>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</si>
  <si>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</si>
  <si>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</si>
  <si>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</si>
  <si>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</si>
  <si>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</si>
  <si>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</si>
  <si>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</si>
  <si>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</si>
  <si>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</si>
  <si>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</si>
  <si>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</si>
  <si>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</si>
  <si>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</si>
  <si>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</si>
  <si>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</si>
  <si>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</si>
  <si>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</si>
  <si>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</si>
  <si>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</si>
  <si>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</si>
  <si>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</si>
  <si>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</si>
  <si>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</si>
  <si>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</si>
  <si>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</si>
  <si>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</si>
  <si>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</si>
  <si>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</si>
  <si>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</si>
  <si>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</si>
  <si>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</si>
  <si>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</si>
  <si>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</si>
  <si>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</si>
  <si>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</si>
  <si>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</si>
  <si>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</si>
  <si>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</si>
  <si>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</si>
  <si>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</si>
  <si>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</si>
  <si>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</si>
  <si>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</si>
  <si>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</si>
  <si>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</si>
  <si>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</si>
  <si>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</si>
  <si>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</si>
  <si>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</si>
  <si>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</si>
  <si>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</si>
  <si>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</si>
  <si>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</si>
  <si>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</si>
  <si>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</si>
  <si>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</si>
  <si>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</si>
  <si>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</si>
  <si>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</si>
  <si>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</si>
  <si>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</si>
  <si>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</si>
  <si>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</si>
  <si>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</si>
  <si>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</si>
  <si>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</si>
  <si>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</si>
  <si>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</si>
  <si>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</si>
  <si>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</si>
  <si>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</si>
  <si>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</si>
  <si>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</si>
  <si>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</si>
  <si>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</si>
  <si>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</si>
  <si>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</si>
  <si>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</si>
  <si>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</si>
  <si>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</si>
  <si>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</si>
  <si>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</si>
  <si>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</si>
  <si>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</si>
  <si>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</si>
  <si>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</si>
  <si>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</si>
  <si>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</si>
  <si>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</si>
  <si>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</si>
  <si>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</si>
  <si>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</si>
  <si>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</si>
  <si>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</si>
  <si>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</si>
  <si>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</si>
  <si>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</si>
  <si>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</si>
  <si>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</si>
  <si>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</si>
  <si>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</si>
  <si>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</si>
  <si>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</si>
  <si>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</si>
  <si>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</si>
  <si>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</si>
  <si>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</si>
  <si>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</si>
  <si>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</si>
  <si>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</si>
  <si>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</si>
  <si>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</si>
  <si>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</si>
  <si>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</si>
  <si>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</si>
  <si>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</si>
  <si>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</si>
  <si>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</si>
  <si>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</si>
  <si>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</si>
  <si>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</si>
  <si>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</si>
  <si>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</si>
  <si>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</si>
  <si>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</si>
  <si>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</si>
  <si>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</si>
  <si>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</si>
  <si>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</si>
  <si>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</si>
  <si>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</si>
  <si>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</si>
  <si>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</si>
  <si>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</si>
  <si>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</si>
  <si>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</si>
  <si>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</si>
  <si>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</si>
  <si>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</si>
  <si>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</si>
  <si>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</si>
  <si>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</si>
  <si>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</si>
  <si>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</si>
  <si>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</si>
  <si>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</si>
  <si>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</si>
  <si>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</si>
  <si>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</si>
  <si>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</si>
  <si>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</si>
  <si>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</si>
  <si>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</si>
  <si>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</si>
  <si>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</si>
  <si>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</si>
  <si>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</si>
  <si>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</si>
  <si>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</si>
  <si>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</si>
  <si>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</si>
  <si>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</si>
  <si>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</si>
  <si>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</si>
  <si>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</si>
  <si>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</si>
  <si>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</si>
  <si>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</si>
  <si>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</si>
  <si>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</si>
  <si>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</si>
  <si>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</si>
  <si>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</si>
  <si>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</si>
  <si>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</si>
  <si>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</si>
  <si>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</si>
  <si>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</si>
  <si>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</si>
  <si>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</si>
  <si>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</si>
  <si>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</si>
  <si>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</si>
  <si>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</si>
  <si>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</si>
  <si>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</si>
  <si>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</si>
  <si>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</si>
  <si>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</si>
  <si>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</si>
  <si>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</si>
  <si>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</si>
  <si>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</si>
  <si>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</si>
  <si>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</si>
  <si>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</si>
  <si>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</si>
  <si>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</si>
  <si>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</si>
  <si>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</si>
  <si>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</si>
  <si>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</si>
  <si>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</si>
  <si>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</si>
  <si>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</si>
  <si>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</si>
  <si>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</si>
  <si>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</si>
  <si>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</si>
  <si>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</si>
  <si>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</si>
  <si>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</si>
  <si>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</si>
  <si>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</si>
  <si>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</si>
  <si>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</si>
  <si>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</si>
  <si>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</si>
  <si>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</si>
  <si>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</si>
  <si>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</si>
  <si>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</si>
  <si>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</si>
  <si>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</si>
  <si>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</si>
  <si>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</si>
  <si>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</si>
  <si>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</si>
  <si>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</si>
  <si>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</si>
  <si>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</si>
  <si>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</si>
  <si>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</si>
  <si>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</si>
  <si>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</si>
  <si>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</si>
  <si>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</si>
  <si>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</si>
  <si>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</si>
  <si>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</si>
  <si>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</si>
  <si>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</si>
  <si>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</si>
  <si>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</si>
  <si>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</si>
  <si>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</si>
  <si>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</si>
  <si>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</si>
  <si>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</si>
  <si>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</si>
  <si>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</si>
  <si>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</si>
  <si>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</si>
  <si>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</si>
  <si>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</si>
  <si>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</si>
  <si>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</si>
  <si>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</si>
  <si>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</si>
  <si>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</si>
  <si>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</si>
  <si>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</si>
  <si>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</si>
  <si>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</si>
  <si>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</si>
  <si>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</si>
  <si>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</si>
  <si>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</si>
  <si>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</si>
  <si>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</si>
  <si>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</si>
  <si>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</si>
  <si>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</si>
  <si>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</si>
  <si>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</si>
  <si>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</si>
  <si>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</si>
  <si>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</si>
  <si>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</si>
  <si>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</si>
  <si>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</si>
  <si>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</si>
  <si>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</si>
  <si>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</si>
  <si>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</si>
  <si>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</si>
  <si>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</si>
  <si>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</si>
  <si>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</si>
  <si>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</si>
  <si>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</si>
  <si>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</si>
  <si>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</si>
  <si>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</si>
  <si>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</si>
  <si>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</si>
  <si>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</si>
  <si>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</si>
  <si>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</si>
  <si>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</si>
  <si>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</si>
  <si>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</si>
  <si>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</si>
  <si>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</si>
  <si>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</si>
  <si>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</si>
  <si>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</si>
  <si>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</si>
  <si>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</si>
  <si>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</si>
  <si>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</si>
  <si>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</si>
  <si>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</si>
  <si>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</si>
  <si>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</si>
  <si>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</si>
  <si>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</si>
  <si>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</si>
  <si>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</si>
  <si>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</si>
  <si>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</si>
  <si>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</si>
  <si>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</si>
  <si>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</si>
  <si>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</si>
  <si>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</si>
  <si>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</si>
  <si>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</si>
  <si>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</si>
  <si>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</si>
  <si>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</si>
  <si>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</si>
  <si>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</si>
  <si>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</si>
  <si>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</si>
  <si>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</si>
  <si>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</si>
  <si>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</si>
  <si>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</si>
  <si>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</si>
  <si>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</si>
  <si>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</si>
  <si>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</si>
  <si>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</si>
  <si>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</si>
  <si>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</si>
  <si>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</si>
  <si>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</si>
  <si>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</si>
  <si>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</si>
  <si>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</si>
  <si>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</si>
  <si>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</si>
  <si>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</si>
  <si>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</si>
  <si>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</si>
  <si>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</si>
  <si>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</si>
  <si>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</si>
  <si>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</si>
  <si>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</si>
  <si>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</si>
  <si>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</si>
  <si>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</si>
  <si>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</si>
  <si>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</si>
  <si>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</si>
  <si>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</si>
  <si>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</si>
  <si>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</si>
  <si>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</si>
  <si>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</si>
  <si>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</si>
  <si>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</si>
  <si>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</si>
  <si>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</si>
  <si>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</si>
  <si>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</si>
  <si>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</si>
  <si>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</si>
  <si>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</si>
  <si>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</si>
  <si>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</si>
  <si>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</si>
  <si>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</si>
  <si>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</si>
  <si>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</si>
  <si>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</si>
  <si>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</si>
  <si>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</si>
  <si>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</si>
  <si>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</si>
  <si>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</si>
  <si>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</si>
  <si>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</si>
  <si>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</si>
  <si>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</si>
  <si>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</si>
  <si>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</si>
  <si>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</si>
  <si>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</si>
  <si>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</si>
  <si>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</si>
  <si>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</si>
  <si>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</si>
  <si>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</si>
  <si>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</si>
  <si>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</si>
  <si>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</si>
  <si>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</si>
  <si>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</si>
  <si>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</si>
  <si>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</si>
  <si>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</si>
  <si>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</si>
  <si>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</si>
  <si>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</si>
  <si>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</si>
  <si>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</si>
  <si>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</si>
  <si>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</si>
  <si>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</si>
  <si>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</si>
  <si>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</si>
  <si>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</si>
  <si>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</si>
  <si>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</si>
  <si>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</si>
  <si>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</si>
  <si>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</si>
  <si>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</si>
  <si>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</si>
  <si>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</si>
  <si>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</si>
  <si>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</si>
  <si>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</si>
  <si>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</si>
  <si>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</si>
  <si>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</si>
  <si>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</si>
  <si>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</si>
  <si>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</si>
  <si>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</si>
  <si>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</si>
  <si>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</si>
  <si>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</si>
  <si>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</si>
  <si>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</si>
  <si>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</si>
  <si>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</si>
  <si>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</si>
  <si>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</si>
  <si>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</si>
  <si>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</si>
  <si>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</si>
  <si>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</si>
  <si>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</si>
  <si>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</si>
  <si>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</si>
  <si>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</si>
  <si>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</si>
  <si>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</si>
  <si>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</si>
  <si>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</si>
  <si>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</si>
  <si>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</si>
  <si>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</si>
  <si>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</si>
  <si>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</si>
  <si>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</si>
  <si>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</si>
  <si>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</si>
  <si>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</si>
  <si>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</si>
  <si>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</si>
  <si>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</si>
  <si>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</si>
  <si>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</si>
  <si>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</si>
  <si>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</si>
  <si>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</si>
  <si>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</si>
  <si>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</si>
  <si>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</si>
  <si>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</si>
  <si>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</si>
  <si>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</si>
  <si>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</si>
  <si>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</si>
  <si>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</si>
  <si>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</si>
  <si>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</si>
  <si>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</si>
  <si>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</si>
  <si>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</si>
  <si>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</si>
  <si>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</si>
  <si>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</si>
  <si>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</si>
  <si>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</si>
  <si>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</si>
  <si>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</si>
  <si>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</si>
  <si>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</si>
  <si>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</si>
  <si>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</si>
  <si>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</si>
  <si>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</si>
  <si>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</si>
  <si>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</si>
  <si>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</si>
  <si>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</si>
  <si>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</si>
  <si>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</si>
  <si>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</si>
  <si>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</si>
  <si>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</si>
  <si>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</si>
  <si>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</si>
  <si>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</si>
  <si>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</si>
  <si>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</si>
  <si>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</si>
  <si>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</si>
  <si>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</si>
  <si>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</si>
  <si>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</si>
  <si>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</si>
  <si>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</si>
  <si>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</si>
  <si>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</si>
  <si>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</si>
  <si>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</si>
  <si>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</si>
  <si>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</si>
  <si>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</si>
  <si>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</si>
  <si>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</si>
  <si>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</si>
  <si>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</si>
  <si>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</si>
  <si>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</si>
  <si>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</si>
  <si>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</si>
  <si>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</si>
  <si>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</si>
  <si>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</si>
  <si>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</si>
  <si>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</si>
  <si>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</si>
  <si>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</si>
  <si>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</si>
  <si>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</si>
  <si>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</si>
  <si>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</si>
  <si>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</si>
  <si>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</si>
  <si>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</si>
  <si>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</si>
  <si>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</si>
  <si>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</si>
  <si>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</si>
  <si>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</si>
  <si>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</si>
  <si>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</si>
  <si>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</si>
  <si>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</si>
  <si>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</si>
  <si>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</si>
  <si>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</si>
  <si>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</si>
  <si>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</si>
  <si>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</si>
  <si>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</si>
  <si>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</si>
  <si>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</si>
  <si>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</si>
  <si>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</si>
  <si>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</si>
  <si>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</si>
  <si>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</si>
  <si>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</si>
  <si>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</si>
  <si>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</si>
  <si>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</si>
  <si>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</si>
  <si>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</si>
  <si>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</si>
  <si>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</si>
  <si>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</si>
  <si>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</si>
  <si>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</si>
  <si>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</si>
  <si>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</si>
  <si>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</si>
  <si>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</si>
  <si>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</si>
  <si>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</si>
  <si>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</si>
  <si>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</si>
  <si>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</si>
  <si>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</si>
  <si>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</si>
  <si>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</si>
  <si>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</si>
  <si>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</si>
  <si>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</si>
  <si>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</si>
  <si>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</si>
  <si>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</si>
  <si>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</si>
  <si>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</si>
  <si>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</si>
  <si>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</si>
  <si>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</si>
  <si>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</si>
  <si>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</si>
  <si>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</si>
  <si>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</si>
  <si>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</si>
  <si>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</si>
  <si>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</si>
  <si>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</si>
  <si>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</si>
  <si>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</si>
  <si>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</si>
  <si>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</si>
  <si>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</si>
  <si>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</si>
  <si>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</si>
  <si>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</si>
  <si>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</si>
  <si>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</si>
  <si>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</si>
  <si>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</si>
  <si>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</si>
  <si>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</si>
  <si>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</si>
  <si>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</si>
  <si>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</si>
  <si>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</si>
  <si>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</si>
  <si>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</si>
  <si>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</si>
  <si>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</si>
  <si>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</si>
  <si>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</si>
  <si>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</si>
  <si>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</si>
  <si>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</si>
  <si>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</si>
  <si>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</si>
  <si>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</si>
  <si>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</si>
  <si>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</si>
  <si>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</si>
  <si>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</si>
  <si>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</si>
  <si>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</si>
  <si>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</si>
  <si>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</si>
  <si>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</si>
  <si>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</si>
  <si>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</si>
  <si>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</si>
  <si>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</si>
  <si>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</si>
  <si>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</si>
  <si>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</si>
  <si>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</si>
  <si>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</si>
  <si>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</si>
  <si>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</si>
  <si>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</si>
  <si>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</si>
  <si>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</si>
  <si>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</si>
  <si>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</si>
  <si>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</si>
  <si>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</si>
  <si>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</si>
  <si>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</si>
  <si>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</si>
  <si>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</si>
  <si>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</si>
  <si>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</si>
  <si>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</si>
  <si>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</si>
  <si>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</si>
  <si>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</si>
  <si>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</si>
  <si>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</si>
  <si>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</si>
  <si>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</si>
  <si>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</si>
  <si>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</si>
  <si>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</si>
  <si>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</si>
  <si>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</si>
  <si>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</si>
  <si>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</si>
  <si>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</si>
  <si>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</si>
  <si>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</si>
  <si>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</si>
  <si>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</si>
  <si>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</si>
  <si>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</si>
  <si>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</si>
  <si>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</si>
  <si>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</si>
  <si>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</si>
  <si>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</si>
  <si>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</si>
  <si>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</si>
  <si>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</si>
  <si>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</si>
  <si>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</si>
  <si>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</si>
  <si>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</si>
  <si>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</si>
  <si>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</si>
  <si>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</si>
  <si>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</si>
  <si>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</si>
  <si>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</si>
  <si>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</si>
  <si>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</si>
  <si>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</si>
  <si>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</si>
  <si>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</si>
  <si>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</si>
  <si>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</si>
  <si>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</si>
  <si>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</si>
  <si>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</si>
  <si>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</si>
  <si>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</si>
  <si>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</si>
  <si>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</si>
  <si>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</si>
  <si>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</si>
  <si>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</si>
  <si>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</si>
  <si>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</si>
  <si>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</si>
  <si>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</si>
  <si>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</si>
  <si>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</si>
  <si>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</si>
  <si>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</si>
  <si>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</si>
  <si>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</si>
  <si>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</si>
  <si>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</si>
  <si>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</si>
  <si>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</si>
  <si>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</si>
  <si>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</si>
  <si>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</si>
  <si>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</si>
  <si>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</si>
  <si>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</si>
  <si>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</si>
  <si>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</si>
  <si>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</si>
  <si>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</si>
  <si>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</si>
  <si>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</si>
  <si>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</si>
  <si>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</si>
  <si>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</si>
  <si>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</si>
  <si>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</si>
  <si>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</si>
  <si>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</si>
  <si>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</si>
  <si>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</si>
  <si>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</si>
  <si>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</si>
  <si>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</si>
  <si>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</si>
  <si>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</si>
  <si>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</si>
  <si>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</si>
  <si>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</si>
  <si>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</si>
  <si>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</si>
  <si>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</si>
  <si>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</si>
  <si>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</si>
  <si>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</si>
  <si>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</si>
  <si>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</si>
  <si>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</si>
  <si>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</si>
  <si>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</si>
  <si>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</si>
  <si>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</si>
  <si>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</si>
  <si>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</si>
  <si>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</si>
  <si>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</si>
  <si>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</si>
  <si>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</si>
  <si>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</si>
  <si>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</si>
  <si>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</si>
  <si>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</si>
  <si>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</si>
  <si>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</si>
  <si>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</si>
  <si>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</si>
  <si>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</si>
  <si>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</si>
  <si>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</si>
  <si>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</si>
  <si>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</si>
  <si>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</si>
  <si>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</si>
  <si>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</si>
  <si>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</si>
  <si>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</si>
  <si>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</si>
  <si>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</si>
  <si>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</si>
  <si>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</si>
  <si>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</si>
  <si>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</si>
  <si>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</si>
  <si>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</si>
  <si>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</si>
  <si>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</si>
  <si>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</si>
  <si>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</si>
  <si>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</si>
  <si>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</si>
  <si>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</si>
  <si>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</si>
  <si>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</si>
  <si>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</si>
  <si>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</si>
  <si>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</si>
  <si>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</si>
  <si>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</si>
  <si>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</si>
  <si>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</si>
  <si>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</si>
  <si>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</si>
  <si>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</si>
  <si>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</si>
  <si>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</si>
  <si>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</si>
  <si>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</si>
  <si>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</si>
  <si>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</si>
  <si>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</si>
  <si>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</si>
  <si>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</si>
  <si>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</si>
  <si>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</si>
  <si>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</si>
  <si>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</si>
  <si>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</si>
  <si>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</si>
  <si>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</si>
  <si>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</si>
  <si>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</si>
  <si>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</si>
  <si>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</si>
  <si>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</si>
  <si>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</si>
  <si>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</si>
  <si>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</si>
  <si>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</si>
  <si>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</si>
  <si>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</si>
  <si>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</si>
  <si>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</si>
  <si>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</si>
  <si>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</si>
  <si>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</si>
  <si>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</si>
  <si>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</si>
  <si>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</si>
  <si>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</si>
  <si>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</si>
  <si>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</si>
  <si>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</si>
  <si>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</si>
  <si>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</si>
  <si>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</si>
  <si>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</si>
  <si>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</si>
  <si>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</si>
  <si>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</si>
  <si>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</si>
  <si>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</si>
  <si>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</si>
  <si>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</si>
  <si>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</si>
  <si>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</si>
  <si>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</si>
  <si>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</si>
  <si>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</si>
  <si>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</si>
  <si>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</si>
  <si>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</si>
  <si>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</si>
  <si>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</si>
  <si>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</si>
  <si>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</si>
  <si>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</si>
  <si>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</si>
  <si>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</si>
  <si>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</si>
  <si>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</si>
  <si>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</si>
  <si>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</si>
  <si>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</si>
  <si>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</si>
  <si>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</si>
  <si>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</si>
  <si>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</si>
  <si>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</si>
  <si>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</si>
  <si>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</si>
  <si>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</si>
  <si>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</si>
  <si>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</si>
  <si>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</si>
  <si>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</si>
  <si>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</si>
  <si>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</si>
  <si>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</si>
  <si>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</si>
  <si>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</si>
  <si>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</si>
  <si>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</si>
  <si>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</si>
  <si>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</si>
  <si>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</si>
  <si>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</si>
  <si>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</si>
  <si>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</si>
  <si>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</si>
  <si>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</si>
  <si>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</si>
  <si>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</si>
  <si>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</si>
  <si>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</si>
  <si>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</si>
  <si>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</si>
  <si>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</si>
  <si>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</si>
  <si>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</si>
  <si>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</si>
  <si>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</si>
  <si>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</si>
  <si>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</si>
  <si>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</si>
  <si>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</si>
  <si>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</si>
  <si>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</si>
  <si>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</si>
  <si>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</si>
  <si>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</si>
  <si>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</si>
  <si>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</si>
  <si>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</si>
  <si>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</si>
  <si>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</si>
  <si>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</si>
  <si>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</si>
  <si>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</si>
  <si>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</si>
  <si>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</si>
  <si>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</si>
  <si>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</si>
  <si>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</si>
  <si>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</si>
  <si>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</si>
  <si>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</si>
  <si>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</si>
  <si>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</si>
  <si>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</si>
  <si>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</si>
  <si>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</si>
  <si>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</si>
  <si>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</si>
  <si>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</si>
  <si>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</si>
  <si>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</si>
  <si>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</si>
  <si>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</si>
  <si>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</si>
  <si>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</si>
  <si>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</si>
  <si>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</si>
  <si>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</si>
  <si>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</si>
  <si>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</si>
  <si>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</si>
  <si>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</si>
  <si>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</si>
  <si>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</si>
  <si>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</si>
  <si>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</si>
  <si>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</si>
  <si>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</si>
  <si>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</si>
  <si>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</si>
  <si>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</si>
  <si>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</si>
  <si>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</si>
  <si>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</si>
  <si>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</si>
  <si>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</si>
  <si>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</si>
  <si>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</si>
  <si>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</si>
  <si>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</si>
  <si>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</si>
  <si>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</si>
  <si>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</si>
  <si>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</si>
  <si>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</si>
  <si>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</si>
  <si>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</si>
  <si>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</si>
  <si>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</si>
  <si>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</si>
  <si>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</si>
  <si>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</si>
  <si>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</si>
  <si>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</si>
  <si>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</si>
  <si>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</si>
  <si>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</si>
  <si>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</si>
  <si>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</si>
  <si>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</si>
  <si>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</si>
  <si>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</si>
  <si>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</si>
  <si>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</si>
  <si>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</si>
  <si>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</si>
  <si>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</si>
  <si>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</si>
  <si>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</si>
  <si>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</si>
  <si>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</si>
  <si>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</si>
  <si>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</si>
  <si>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</si>
  <si>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</si>
  <si>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</si>
  <si>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</si>
  <si>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</si>
  <si>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</si>
  <si>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</si>
  <si>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</si>
  <si>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</si>
  <si>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</si>
  <si>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</si>
  <si>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</si>
  <si>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</si>
  <si>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</si>
  <si>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</si>
  <si>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</si>
  <si>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</si>
  <si>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</si>
  <si>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</si>
  <si>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</si>
  <si>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</si>
  <si>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</si>
  <si>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</si>
  <si>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</si>
  <si>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</si>
  <si>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</si>
  <si>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</si>
  <si>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</si>
  <si>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</si>
  <si>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</si>
  <si>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</si>
  <si>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</si>
  <si>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</si>
  <si>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</si>
  <si>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</si>
  <si>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</si>
  <si>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</si>
  <si>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</si>
  <si>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</si>
  <si>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</si>
  <si>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</si>
  <si>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</si>
  <si>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</si>
  <si>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</si>
  <si>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</si>
  <si>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</si>
  <si>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</si>
  <si>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</si>
  <si>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</si>
  <si>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</si>
  <si>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</si>
  <si>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</si>
  <si>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</si>
  <si>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</si>
  <si>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</si>
  <si>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</si>
  <si>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</si>
  <si>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</si>
  <si>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</si>
  <si>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</si>
  <si>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</si>
  <si>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</si>
  <si>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</si>
  <si>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</si>
  <si>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</si>
  <si>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</si>
  <si>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</si>
  <si>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</si>
  <si>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</si>
  <si>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</si>
  <si>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</si>
  <si>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</si>
  <si>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</si>
  <si>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</si>
  <si>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</si>
  <si>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</si>
  <si>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</si>
  <si>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</si>
  <si>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</si>
  <si>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</si>
  <si>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</si>
  <si>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</si>
  <si>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</si>
  <si>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</si>
  <si>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</si>
  <si>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</si>
  <si>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</si>
  <si>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</si>
  <si>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</si>
  <si>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</si>
  <si>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</si>
  <si>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</si>
  <si>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</si>
  <si>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</si>
  <si>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</si>
  <si>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</si>
  <si>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</si>
  <si>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</si>
  <si>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</si>
  <si>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</si>
  <si>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</si>
  <si>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</si>
  <si>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</si>
  <si>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</si>
  <si>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</si>
  <si>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</si>
  <si>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</si>
  <si>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</si>
  <si>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</si>
  <si>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</si>
  <si>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</si>
  <si>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</si>
  <si>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</si>
  <si>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</si>
  <si>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</si>
  <si>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</si>
  <si>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</si>
  <si>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</si>
  <si>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</si>
  <si>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</si>
  <si>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</si>
  <si>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</si>
  <si>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</si>
  <si>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</si>
  <si>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</si>
  <si>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</si>
  <si>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</si>
  <si>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</si>
  <si>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</si>
  <si>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</si>
  <si>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</si>
  <si>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</si>
  <si>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</si>
  <si>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</si>
  <si>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</si>
  <si>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</si>
  <si>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</si>
  <si>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</si>
  <si>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</si>
  <si>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</si>
  <si>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</si>
  <si>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</si>
  <si>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</si>
  <si>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</si>
  <si>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</si>
  <si>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</si>
  <si>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</si>
  <si>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</si>
  <si>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</si>
  <si>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</si>
  <si>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</si>
  <si>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</si>
  <si>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</si>
  <si>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</si>
  <si>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</si>
  <si>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</si>
  <si>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</si>
  <si>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</si>
  <si>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</si>
  <si>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</si>
  <si>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</si>
  <si>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</si>
  <si>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</si>
  <si>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</si>
  <si>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</si>
  <si>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</si>
  <si>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</si>
  <si>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</si>
  <si>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</si>
  <si>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</si>
  <si>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</si>
  <si>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</si>
  <si>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</si>
  <si>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</si>
  <si>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</si>
  <si>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</si>
  <si>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</si>
  <si>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</si>
  <si>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</si>
  <si>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</si>
  <si>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</si>
  <si>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</si>
  <si>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</si>
  <si>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</si>
  <si>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</si>
  <si>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</si>
  <si>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</si>
  <si>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</si>
  <si>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</si>
  <si>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</si>
  <si>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</si>
  <si>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</si>
  <si>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</si>
  <si>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</si>
  <si>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</si>
  <si>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</si>
  <si>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</si>
  <si>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</si>
  <si>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</si>
  <si>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</si>
  <si>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</si>
  <si>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</si>
  <si>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</si>
  <si>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</si>
  <si>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</si>
  <si>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</si>
  <si>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</si>
  <si>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</si>
  <si>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</si>
  <si>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</si>
  <si>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</si>
  <si>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</si>
  <si>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</si>
  <si>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</si>
  <si>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</si>
  <si>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</si>
  <si>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</si>
  <si>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</si>
  <si>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</si>
  <si>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</si>
  <si>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</si>
  <si>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</si>
  <si>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</si>
  <si>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</si>
  <si>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</si>
  <si>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</si>
  <si>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</si>
  <si>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</si>
  <si>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</si>
  <si>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</si>
  <si>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</si>
  <si>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</si>
  <si>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</si>
  <si>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</si>
  <si>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</si>
  <si>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</si>
  <si>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</si>
  <si>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</si>
  <si>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</si>
  <si>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</si>
  <si>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</si>
  <si>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</si>
  <si>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</si>
  <si>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</si>
  <si>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</si>
  <si>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</si>
  <si>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</si>
  <si>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</si>
  <si>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</si>
  <si>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</si>
  <si>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</si>
  <si>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</si>
  <si>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</si>
  <si>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</si>
  <si>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</si>
  <si>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</si>
  <si>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</si>
  <si>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</si>
  <si>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</si>
  <si>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</si>
  <si>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</si>
  <si>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</si>
  <si>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</si>
  <si>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</si>
  <si>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</si>
  <si>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</si>
  <si>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</si>
  <si>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</si>
  <si>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</si>
  <si>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</si>
  <si>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</si>
  <si>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</si>
  <si>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</si>
  <si>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</si>
  <si>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</si>
  <si>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</si>
  <si>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</si>
  <si>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</si>
  <si>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</si>
  <si>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</si>
  <si>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</si>
  <si>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</si>
  <si>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</si>
  <si>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</si>
  <si>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</si>
  <si>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</si>
  <si>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</si>
  <si>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</si>
  <si>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</si>
  <si>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</si>
  <si>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</si>
  <si>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</si>
  <si>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</si>
  <si>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</si>
  <si>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</si>
  <si>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</si>
  <si>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</si>
  <si>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</si>
  <si>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</si>
  <si>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</si>
  <si>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</si>
  <si>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</si>
  <si>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</si>
  <si>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</si>
  <si>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</si>
  <si>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</si>
  <si>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</si>
  <si>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</si>
  <si>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</si>
  <si>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</si>
  <si>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</si>
  <si>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</si>
  <si>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</si>
  <si>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</si>
  <si>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</si>
  <si>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</si>
  <si>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</si>
  <si>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</si>
  <si>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</si>
  <si>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</si>
  <si>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</si>
  <si>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</si>
  <si>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</si>
  <si>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</si>
  <si>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</si>
  <si>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</si>
  <si>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</si>
  <si>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</si>
  <si>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</si>
  <si>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</si>
  <si>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</si>
  <si>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</si>
  <si>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</si>
  <si>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</si>
  <si>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</si>
  <si>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</si>
  <si>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</si>
  <si>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</si>
  <si>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</si>
  <si>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</si>
  <si>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</si>
  <si>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</si>
  <si>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</si>
  <si>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</si>
  <si>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</si>
  <si>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</si>
  <si>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</si>
  <si>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</si>
  <si>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</si>
  <si>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</si>
  <si>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</si>
  <si>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</si>
  <si>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</si>
  <si>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</si>
  <si>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</si>
  <si>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</si>
  <si>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</si>
  <si>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</si>
  <si>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</si>
  <si>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</si>
  <si>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</si>
  <si>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</si>
  <si>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</si>
  <si>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</si>
  <si>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</si>
  <si>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</si>
  <si>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</si>
  <si>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</si>
  <si>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</si>
  <si>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</si>
  <si>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</si>
  <si>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</si>
  <si>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</si>
  <si>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</si>
  <si>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</si>
  <si>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</si>
  <si>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</si>
  <si>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</si>
  <si>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</si>
  <si>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</si>
  <si>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</si>
  <si>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</si>
  <si>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</si>
  <si>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</si>
  <si>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</si>
  <si>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</si>
  <si>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</si>
  <si>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</si>
  <si>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</si>
  <si>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</si>
  <si>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</si>
  <si>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</si>
  <si>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</si>
  <si>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</si>
  <si>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</si>
  <si>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</si>
  <si>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</si>
  <si>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</si>
  <si>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</si>
  <si>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</si>
  <si>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</si>
  <si>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</si>
  <si>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</si>
  <si>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</si>
  <si>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</si>
  <si>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</si>
  <si>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</si>
  <si>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</si>
  <si>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</si>
  <si>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</si>
  <si>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</si>
  <si>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</si>
  <si>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</si>
  <si>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</si>
  <si>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</si>
  <si>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</si>
  <si>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</si>
  <si>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</si>
  <si>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</si>
  <si>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</si>
  <si>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</si>
  <si>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</si>
  <si>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</si>
  <si>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</si>
  <si>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</si>
  <si>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</si>
  <si>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</si>
  <si>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</si>
  <si>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</si>
  <si>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</si>
  <si>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</si>
  <si>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</si>
  <si>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</si>
  <si>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</si>
  <si>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</si>
  <si>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</si>
  <si>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</si>
  <si>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</si>
  <si>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</si>
  <si>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</si>
  <si>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</si>
  <si>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</si>
  <si>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</si>
  <si>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</si>
  <si>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</si>
  <si>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</si>
  <si>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</si>
  <si>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</si>
  <si>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</si>
  <si>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</si>
  <si>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</si>
  <si>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</si>
  <si>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</si>
  <si>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</si>
  <si>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</si>
  <si>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</si>
  <si>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</si>
  <si>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</si>
  <si>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</si>
  <si>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</si>
  <si>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</si>
  <si>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</si>
  <si>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</si>
  <si>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</si>
  <si>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</si>
  <si>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</si>
  <si>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</si>
  <si>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</si>
  <si>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</si>
  <si>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</si>
  <si>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</si>
  <si>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</si>
  <si>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</si>
  <si>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</si>
  <si>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</si>
  <si>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</si>
  <si>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</si>
  <si>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</si>
  <si>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</si>
  <si>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</si>
  <si>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</si>
  <si>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</si>
  <si>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</si>
  <si>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</si>
  <si>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</si>
  <si>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</si>
  <si>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</si>
  <si>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</si>
  <si>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</si>
  <si>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</si>
  <si>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</si>
  <si>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</si>
  <si>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</si>
  <si>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</si>
  <si>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</si>
  <si>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</si>
  <si>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</si>
  <si>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</si>
  <si>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</si>
  <si>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</si>
  <si>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</si>
  <si>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</si>
  <si>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</si>
  <si>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</si>
  <si>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</si>
  <si>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</si>
  <si>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</si>
  <si>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</si>
  <si>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</si>
  <si>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</si>
  <si>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</si>
  <si>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</si>
  <si>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</si>
  <si>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</si>
  <si>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</si>
  <si>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</si>
  <si>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</si>
  <si>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</si>
  <si>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</si>
  <si>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</si>
  <si>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</si>
  <si>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</si>
  <si>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</si>
  <si>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</si>
  <si>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</si>
  <si>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</si>
  <si>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</si>
  <si>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</si>
  <si>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</si>
  <si>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</si>
  <si>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</si>
  <si>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</si>
  <si>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</si>
  <si>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</si>
  <si>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</si>
  <si>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</si>
  <si>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</si>
  <si>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</si>
  <si>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</si>
  <si>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</si>
  <si>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</si>
  <si>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</si>
  <si>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</si>
  <si>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</si>
  <si>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</si>
  <si>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</si>
  <si>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</si>
  <si>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</si>
  <si>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</si>
  <si>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</si>
  <si>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</si>
  <si>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</si>
  <si>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</si>
  <si>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</si>
  <si>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</si>
  <si>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</si>
  <si>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</si>
  <si>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</si>
  <si>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</si>
  <si>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</si>
  <si>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</si>
  <si>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</si>
  <si>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</si>
  <si>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</si>
  <si>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</si>
  <si>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</si>
  <si>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</si>
  <si>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</si>
  <si>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</si>
  <si>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</si>
  <si>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</si>
  <si>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</si>
  <si>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</si>
  <si>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</si>
  <si>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</si>
  <si>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</si>
  <si>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</si>
  <si>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</si>
  <si>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</si>
  <si>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</si>
  <si>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</si>
  <si>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</si>
  <si>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</si>
  <si>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</si>
  <si>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</si>
  <si>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</si>
  <si>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</si>
  <si>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</si>
  <si>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</si>
  <si>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</si>
  <si>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</si>
  <si>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</si>
  <si>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</si>
  <si>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</si>
  <si>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</si>
  <si>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</si>
  <si>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</si>
  <si>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</si>
  <si>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</si>
  <si>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</si>
  <si>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</si>
  <si>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</si>
  <si>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</si>
  <si>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</si>
  <si>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</si>
  <si>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</si>
  <si>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</si>
  <si>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</si>
  <si>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</si>
  <si>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</si>
  <si>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</si>
  <si>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</si>
  <si>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</si>
  <si>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</si>
  <si>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</si>
  <si>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</si>
  <si>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</si>
  <si>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</si>
  <si>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</si>
  <si>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</si>
  <si>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</si>
  <si>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</si>
  <si>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</si>
  <si>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</si>
  <si>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</si>
  <si>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</si>
  <si>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</si>
  <si>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</si>
  <si>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</si>
  <si>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</si>
  <si>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</si>
  <si>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</si>
  <si>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</si>
  <si>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</si>
  <si>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</si>
  <si>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</si>
  <si>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</si>
  <si>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</si>
  <si>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</si>
  <si>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</si>
  <si>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</si>
  <si>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</si>
  <si>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</si>
  <si>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</si>
  <si>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</si>
  <si>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</si>
  <si>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</si>
  <si>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</si>
  <si>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</si>
  <si>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</si>
  <si>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</si>
  <si>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</si>
  <si>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</si>
  <si>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</si>
  <si>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</si>
  <si>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</si>
  <si>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</si>
  <si>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</si>
  <si>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</si>
  <si>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</si>
  <si>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</si>
  <si>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</si>
  <si>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</si>
  <si>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</si>
  <si>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</si>
  <si>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</si>
  <si>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</si>
  <si>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</si>
  <si>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</si>
  <si>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</si>
  <si>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</si>
  <si>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</si>
  <si>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</si>
  <si>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</si>
  <si>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</si>
  <si>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</si>
  <si>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</si>
  <si>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</si>
  <si>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</si>
  <si>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</si>
  <si>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</si>
  <si>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</si>
  <si>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</si>
  <si>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</si>
  <si>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</si>
  <si>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</si>
  <si>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</si>
  <si>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</si>
  <si>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</si>
  <si>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</si>
  <si>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</si>
  <si>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</si>
  <si>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</si>
  <si>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</si>
  <si>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</si>
  <si>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</si>
  <si>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</si>
  <si>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</si>
  <si>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</si>
  <si>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</si>
  <si>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</si>
  <si>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</si>
  <si>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</si>
  <si>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</si>
  <si>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</si>
  <si>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</si>
  <si>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</si>
  <si>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</si>
  <si>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</si>
  <si>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</si>
  <si>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</si>
  <si>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</si>
  <si>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</si>
  <si>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</si>
  <si>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</si>
  <si>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</si>
  <si>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</si>
  <si>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</si>
  <si>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</si>
  <si>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</si>
  <si>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</si>
  <si>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</si>
  <si>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</si>
  <si>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</si>
  <si>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</si>
  <si>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</si>
  <si>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</si>
  <si>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</si>
  <si>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</si>
  <si>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</si>
  <si>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</si>
  <si>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</si>
  <si>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</si>
  <si>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</si>
  <si>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</si>
  <si>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</si>
  <si>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</si>
  <si>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</si>
  <si>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</si>
  <si>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</si>
  <si>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</si>
  <si>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</si>
  <si>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</si>
  <si>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</si>
  <si>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</si>
  <si>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</si>
  <si>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</si>
  <si>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</si>
  <si>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</si>
  <si>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</si>
  <si>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</si>
  <si>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</si>
  <si>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</si>
  <si>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</si>
  <si>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</si>
  <si>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</si>
  <si>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</si>
  <si>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</si>
  <si>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</si>
  <si>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</si>
  <si>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</si>
  <si>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</si>
  <si>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</si>
  <si>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</si>
  <si>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</si>
  <si>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</si>
  <si>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</si>
  <si>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</si>
  <si>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</si>
  <si>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</si>
  <si>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</si>
  <si>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</si>
  <si>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</si>
  <si>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</si>
  <si>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</si>
  <si>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</si>
  <si>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</si>
  <si>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</si>
  <si>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</si>
  <si>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</si>
  <si>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</si>
  <si>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</si>
  <si>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</si>
  <si>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</si>
  <si>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</si>
  <si>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</si>
  <si>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</si>
  <si>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</si>
  <si>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</si>
  <si>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</si>
  <si>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</si>
  <si>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</si>
  <si>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</si>
  <si>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</si>
  <si>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</si>
  <si>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</si>
  <si>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</si>
  <si>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</si>
  <si>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</si>
  <si>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</si>
  <si>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</si>
  <si>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</si>
  <si>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</si>
  <si>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</si>
  <si>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</si>
  <si>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</si>
  <si>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</si>
  <si>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</si>
  <si>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</si>
  <si>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</si>
  <si>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</si>
  <si>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</si>
  <si>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</si>
  <si>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</si>
  <si>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</si>
  <si>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</si>
  <si>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</si>
  <si>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</si>
  <si>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</si>
  <si>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</si>
  <si>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</si>
  <si>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</si>
  <si>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</si>
  <si>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</si>
  <si>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</si>
  <si>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</si>
  <si>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</si>
  <si>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</si>
  <si>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</si>
  <si>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</si>
  <si>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</si>
  <si>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</si>
  <si>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</si>
  <si>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</si>
  <si>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</si>
  <si>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</si>
  <si>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</si>
  <si>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</si>
  <si>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</si>
  <si>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</si>
  <si>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</si>
  <si>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</si>
  <si>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</si>
  <si>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</si>
  <si>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</si>
  <si>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</si>
  <si>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</si>
  <si>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</si>
  <si>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</si>
  <si>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</si>
  <si>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</si>
  <si>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</si>
  <si>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</si>
  <si>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</si>
  <si>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</si>
  <si>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</si>
  <si>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</si>
  <si>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</si>
  <si>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</si>
  <si>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</si>
  <si>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</si>
  <si>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</si>
  <si>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</si>
  <si>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</si>
  <si>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</si>
  <si>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</si>
  <si>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</si>
  <si>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</si>
  <si>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</si>
  <si>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</si>
  <si>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</si>
  <si>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</si>
  <si>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</si>
  <si>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</si>
  <si>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</si>
  <si>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</si>
  <si>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</si>
  <si>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</si>
  <si>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</si>
  <si>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</si>
  <si>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</si>
  <si>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</si>
  <si>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</si>
  <si>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</si>
  <si>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</si>
  <si>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</si>
  <si>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</si>
  <si>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</si>
  <si>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</si>
  <si>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</si>
  <si>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</si>
  <si>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</si>
  <si>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</si>
  <si>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</si>
  <si>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</si>
  <si>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</si>
  <si>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</si>
  <si>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</si>
  <si>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</si>
  <si>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</si>
  <si>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</si>
  <si>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</si>
  <si>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</si>
  <si>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</si>
  <si>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</si>
  <si>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</si>
  <si>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</si>
  <si>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</si>
  <si>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</si>
  <si>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</si>
  <si>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</si>
  <si>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</si>
  <si>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</si>
  <si>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</si>
  <si>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</si>
  <si>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</si>
  <si>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</si>
  <si>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</si>
  <si>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</si>
  <si>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</si>
  <si>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</si>
  <si>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</si>
  <si>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</si>
  <si>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</si>
  <si>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</si>
  <si>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</si>
  <si>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</si>
  <si>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</si>
  <si>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</si>
  <si>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</si>
  <si>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</si>
  <si>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</si>
  <si>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</si>
  <si>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</si>
  <si>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</si>
  <si>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</si>
  <si>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</si>
  <si>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</si>
  <si>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</si>
  <si>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</si>
  <si>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</si>
  <si>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</si>
  <si>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</si>
  <si>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</si>
  <si>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</si>
  <si>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</si>
  <si>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</si>
  <si>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</si>
  <si>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</si>
  <si>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</si>
  <si>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</si>
  <si>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</si>
  <si>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</si>
  <si>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</si>
  <si>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</si>
  <si>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</si>
  <si>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</si>
  <si>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</si>
  <si>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</si>
  <si>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</si>
  <si>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</si>
  <si>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</si>
  <si>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</si>
  <si>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</si>
  <si>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</si>
  <si>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</si>
  <si>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</si>
  <si>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</si>
  <si>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</si>
  <si>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</si>
  <si>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</si>
  <si>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</si>
  <si>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</si>
  <si>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</si>
  <si>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</si>
  <si>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</si>
  <si>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</si>
  <si>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</si>
  <si>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</si>
  <si>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</si>
  <si>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</si>
  <si>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</si>
  <si>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</si>
  <si>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</si>
  <si>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</si>
  <si>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</si>
  <si>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</si>
  <si>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</si>
  <si>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</si>
  <si>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</si>
  <si>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</si>
  <si>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</si>
  <si>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</si>
  <si>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</si>
  <si>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</si>
  <si>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</si>
  <si>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</si>
  <si>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</si>
  <si>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</si>
  <si>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</si>
  <si>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</si>
  <si>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</si>
  <si>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</si>
  <si>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</si>
  <si>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</si>
  <si>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</si>
  <si>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</si>
  <si>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</si>
  <si>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</si>
  <si>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</si>
  <si>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</si>
  <si>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</si>
  <si>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</si>
  <si>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</si>
  <si>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</si>
  <si>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</si>
  <si>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</si>
  <si>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</si>
  <si>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</si>
  <si>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</si>
  <si>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</si>
  <si>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</si>
  <si>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</si>
  <si>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</si>
  <si>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</si>
  <si>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</si>
  <si>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</si>
  <si>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</si>
  <si>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</si>
  <si>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</si>
  <si>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</si>
  <si>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</si>
  <si>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</si>
  <si>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</si>
  <si>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</si>
  <si>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</si>
  <si>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</si>
  <si>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</si>
  <si>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</si>
  <si>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</si>
  <si>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</si>
  <si>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</si>
  <si>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</si>
  <si>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</si>
  <si>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</si>
  <si>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</si>
  <si>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</si>
  <si>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</si>
  <si>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</si>
  <si>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</si>
  <si>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</si>
  <si>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</si>
  <si>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</si>
  <si>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</si>
  <si>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</si>
  <si>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</si>
  <si>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</si>
  <si>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</si>
  <si>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</si>
  <si>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</si>
  <si>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</si>
  <si>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</si>
  <si>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</si>
  <si>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</si>
  <si>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</si>
  <si>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</si>
  <si>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</si>
  <si>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</si>
  <si>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</si>
  <si>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</si>
  <si>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</si>
  <si>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</si>
  <si>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</si>
  <si>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</si>
  <si>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</si>
  <si>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</si>
  <si>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</si>
  <si>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</si>
  <si>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</si>
  <si>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</si>
  <si>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</si>
  <si>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</si>
  <si>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</si>
  <si>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</si>
  <si>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</si>
  <si>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</si>
  <si>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</si>
  <si>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</si>
  <si>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</si>
  <si>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</si>
  <si>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</si>
  <si>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</si>
  <si>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</si>
  <si>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</si>
  <si>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</si>
  <si>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</si>
  <si>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</si>
  <si>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</si>
  <si>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</si>
  <si>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</si>
  <si>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</si>
  <si>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</si>
  <si>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</si>
  <si>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</si>
  <si>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</si>
  <si>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</si>
  <si>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</si>
  <si>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</si>
  <si>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</si>
  <si>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</si>
  <si>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</si>
  <si>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</si>
  <si>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</si>
  <si>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</si>
  <si>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</si>
  <si>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</si>
  <si>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</si>
  <si>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</si>
  <si>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</si>
  <si>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</si>
  <si>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</si>
  <si>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</si>
  <si>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</si>
  <si>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</si>
  <si>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</si>
  <si>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</si>
  <si>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</si>
  <si>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</si>
  <si>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</si>
  <si>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</si>
  <si>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</si>
  <si>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</si>
  <si>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</si>
  <si>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</si>
  <si>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</si>
  <si>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</si>
  <si>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</si>
  <si>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</si>
  <si>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</si>
  <si>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</si>
  <si>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</si>
  <si>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</si>
  <si>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</si>
  <si>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</si>
  <si>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</si>
  <si>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</si>
  <si>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</si>
  <si>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</si>
  <si>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</si>
  <si>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</si>
  <si>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</si>
  <si>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</si>
  <si>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</si>
  <si>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</si>
  <si>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</si>
  <si>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</si>
  <si>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</si>
  <si>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</si>
  <si>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</si>
  <si>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</si>
  <si>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</si>
  <si>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</si>
  <si>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</si>
  <si>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</si>
  <si>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</si>
  <si>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</si>
  <si>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</si>
  <si>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</si>
  <si>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</si>
  <si>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</si>
  <si>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</si>
  <si>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</si>
  <si>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</si>
  <si>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</si>
  <si>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</si>
  <si>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</si>
  <si>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</si>
  <si>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</si>
  <si>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</si>
  <si>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</si>
  <si>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</si>
  <si>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</si>
  <si>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</si>
  <si>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</si>
  <si>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</si>
  <si>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</si>
  <si>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</si>
  <si>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</si>
  <si>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</si>
  <si>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</si>
  <si>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</si>
  <si>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</si>
  <si>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</si>
  <si>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</si>
  <si>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</si>
  <si>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</si>
  <si>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</si>
  <si>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</si>
  <si>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</si>
  <si>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</si>
  <si>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</si>
  <si>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</si>
  <si>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</si>
  <si>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</si>
  <si>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</si>
  <si>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</si>
  <si>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</si>
  <si>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</si>
  <si>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</si>
  <si>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</si>
  <si>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</si>
  <si>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</si>
  <si>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</si>
  <si>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</si>
  <si>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</si>
  <si>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</si>
  <si>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</si>
  <si>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</si>
  <si>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</si>
  <si>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</si>
  <si>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</si>
  <si>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</si>
  <si>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</si>
  <si>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</si>
  <si>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</si>
  <si>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</si>
  <si>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</si>
  <si>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</si>
  <si>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</si>
  <si>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</si>
  <si>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</si>
  <si>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</si>
  <si>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</si>
  <si>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</si>
  <si>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</si>
  <si>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</si>
  <si>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</si>
  <si>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</si>
  <si>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</si>
  <si>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</si>
  <si>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</si>
  <si>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</si>
  <si>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</si>
  <si>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</si>
  <si>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</si>
  <si>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</si>
  <si>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</si>
  <si>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</si>
  <si>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</si>
  <si>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</si>
  <si>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</si>
  <si>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</si>
  <si>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</si>
  <si>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</si>
  <si>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</si>
  <si>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</si>
  <si>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</si>
  <si>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</si>
  <si>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</si>
  <si>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</si>
  <si>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</si>
  <si>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</si>
  <si>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</si>
  <si>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</si>
  <si>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</si>
  <si>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</si>
  <si>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</si>
  <si>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</si>
  <si>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</si>
  <si>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</si>
  <si>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</si>
  <si>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</si>
  <si>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</si>
  <si>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</si>
  <si>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</si>
  <si>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</si>
  <si>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</si>
  <si>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</si>
  <si>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</si>
  <si>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</si>
  <si>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</si>
  <si>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</si>
  <si>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</si>
  <si>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</si>
  <si>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</si>
  <si>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</si>
  <si>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</si>
  <si>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</si>
  <si>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</si>
  <si>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</si>
  <si>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</si>
  <si>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</si>
  <si>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</si>
  <si>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</si>
  <si>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</si>
  <si>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</si>
  <si>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</si>
  <si>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</si>
  <si>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</si>
  <si>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</si>
  <si>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</si>
  <si>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</si>
  <si>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</si>
  <si>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</si>
  <si>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</si>
  <si>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</si>
  <si>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</si>
  <si>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</si>
  <si>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</si>
  <si>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</si>
  <si>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</si>
  <si>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</si>
  <si>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</si>
  <si>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</si>
  <si>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</si>
  <si>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</si>
  <si>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</si>
  <si>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</si>
  <si>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</si>
  <si>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</si>
  <si>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</si>
  <si>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</si>
  <si>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</si>
  <si>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</si>
  <si>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</si>
  <si>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</si>
  <si>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</si>
  <si>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</si>
  <si>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</si>
  <si>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</si>
  <si>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</si>
  <si>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</si>
  <si>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</si>
  <si>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</si>
  <si>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</si>
  <si>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</si>
  <si>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</si>
  <si>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</si>
  <si>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</si>
  <si>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</si>
  <si>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</si>
  <si>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</si>
  <si>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</si>
  <si>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</si>
  <si>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</si>
  <si>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</si>
  <si>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</si>
  <si>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</si>
  <si>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</si>
  <si>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</si>
  <si>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</si>
  <si>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</si>
  <si>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</si>
  <si>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</si>
  <si>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</si>
  <si>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</si>
  <si>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</si>
  <si>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</si>
  <si>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</si>
  <si>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</si>
  <si>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</si>
  <si>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</si>
  <si>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</si>
  <si>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</si>
  <si>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</si>
  <si>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</si>
  <si>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</si>
  <si>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</si>
  <si>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</si>
  <si>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</si>
  <si>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</si>
  <si>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</si>
  <si>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</si>
  <si>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</si>
  <si>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</si>
  <si>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</si>
  <si>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</si>
  <si>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</si>
  <si>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</si>
  <si>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</si>
  <si>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</si>
  <si>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</si>
  <si>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</si>
  <si>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</si>
  <si>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</si>
  <si>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</si>
  <si>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</si>
  <si>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</si>
  <si>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</si>
  <si>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</si>
  <si>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</si>
  <si>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</si>
  <si>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</si>
  <si>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</si>
  <si>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</si>
  <si>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</si>
  <si>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</si>
  <si>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</si>
  <si>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</si>
  <si>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</si>
  <si>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</si>
  <si>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</si>
  <si>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</si>
  <si>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</si>
  <si>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</si>
  <si>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</si>
  <si>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</si>
  <si>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</si>
  <si>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</si>
  <si>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</si>
  <si>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</si>
  <si>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</si>
  <si>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</si>
  <si>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</si>
  <si>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</si>
  <si>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</si>
  <si>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</si>
  <si>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</si>
  <si>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</si>
  <si>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</si>
  <si>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</si>
  <si>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</si>
  <si>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</si>
  <si>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</si>
  <si>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</si>
  <si>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</si>
  <si>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</si>
  <si>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</si>
  <si>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</si>
  <si>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</si>
  <si>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</si>
  <si>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</si>
  <si>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</si>
  <si>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</si>
  <si>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</si>
  <si>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</si>
  <si>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</si>
  <si>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</si>
  <si>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</si>
  <si>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</si>
  <si>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</si>
  <si>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</si>
  <si>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</si>
  <si>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</si>
  <si>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</si>
  <si>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</si>
  <si>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</si>
  <si>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</si>
  <si>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</si>
  <si>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</si>
  <si>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</si>
  <si>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</si>
  <si>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</si>
  <si>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</si>
  <si>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</si>
  <si>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</si>
  <si>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</si>
  <si>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</si>
  <si>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</si>
  <si>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</si>
  <si>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</si>
  <si>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</si>
  <si>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</si>
  <si>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</si>
  <si>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</si>
  <si>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</si>
  <si>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</si>
  <si>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</si>
  <si>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</si>
  <si>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</si>
  <si>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</si>
  <si>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</si>
  <si>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</si>
  <si>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</si>
  <si>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</si>
  <si>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</si>
  <si>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</si>
  <si>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</si>
  <si>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</si>
  <si>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</si>
  <si>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</si>
  <si>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</si>
  <si>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</si>
  <si>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</si>
  <si>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</si>
  <si>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</si>
  <si>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</si>
  <si>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</si>
  <si>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</si>
  <si>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</si>
  <si>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</si>
  <si>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</si>
  <si>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</si>
  <si>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</si>
  <si>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</si>
  <si>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</si>
  <si>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</si>
  <si>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</si>
  <si>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</si>
  <si>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</si>
  <si>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</si>
  <si>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</si>
  <si>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</si>
  <si>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</si>
  <si>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</si>
  <si>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</si>
  <si>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</si>
  <si>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</si>
  <si>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</si>
  <si>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</si>
  <si>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</si>
  <si>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</si>
  <si>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</si>
  <si>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</si>
  <si>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</si>
  <si>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</si>
  <si>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</si>
  <si>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</si>
  <si>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</si>
  <si>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</si>
  <si>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</si>
  <si>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</si>
  <si>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</si>
  <si>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</si>
  <si>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</si>
  <si>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</si>
  <si>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</si>
  <si>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</si>
  <si>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</si>
  <si>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</si>
  <si>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</si>
  <si>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</si>
  <si>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</si>
  <si>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</si>
  <si>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</si>
  <si>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</si>
  <si>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</si>
  <si>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</si>
  <si>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</si>
  <si>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</si>
  <si>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</si>
  <si>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</si>
  <si>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</si>
  <si>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</si>
  <si>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</si>
  <si>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</si>
  <si>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</si>
  <si>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</si>
  <si>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</si>
  <si>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</si>
  <si>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</si>
  <si>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</si>
  <si>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</si>
  <si>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</si>
  <si>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</si>
  <si>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</si>
  <si>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</si>
  <si>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</si>
  <si>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</si>
  <si>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</si>
  <si>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</si>
  <si>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</si>
  <si>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</si>
  <si>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</si>
  <si>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</si>
  <si>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</si>
  <si>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</si>
  <si>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</si>
  <si>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</si>
  <si>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</si>
  <si>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</si>
  <si>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</si>
  <si>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</si>
  <si>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</si>
  <si>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</si>
  <si>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</si>
  <si>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</si>
  <si>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</si>
  <si>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</si>
  <si>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</si>
  <si>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</si>
  <si>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</si>
  <si>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</si>
  <si>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</si>
  <si>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</si>
  <si>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</si>
  <si>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</si>
  <si>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</si>
  <si>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</si>
  <si>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</si>
  <si>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</si>
  <si>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</si>
  <si>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</si>
  <si>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</si>
  <si>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</si>
  <si>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</si>
  <si>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</si>
  <si>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</si>
  <si>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</si>
  <si>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</si>
  <si>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</si>
  <si>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</si>
  <si>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</si>
  <si>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</si>
  <si>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</si>
  <si>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</si>
  <si>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</si>
  <si>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</si>
  <si>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</si>
  <si>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</si>
  <si>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</si>
  <si>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</si>
  <si>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</si>
  <si>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</si>
  <si>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</si>
  <si>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</si>
  <si>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</si>
  <si>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</si>
  <si>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</si>
  <si>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</si>
  <si>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</si>
  <si>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</si>
  <si>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</si>
  <si>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</si>
  <si>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</si>
  <si>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</si>
  <si>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</si>
  <si>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</si>
  <si>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</si>
  <si>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</si>
  <si>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</si>
  <si>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</si>
  <si>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</si>
  <si>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</si>
  <si>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</si>
  <si>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</si>
  <si>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</si>
  <si>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</si>
  <si>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</si>
  <si>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</si>
  <si>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</si>
  <si>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</si>
  <si>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</si>
  <si>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</si>
  <si>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</si>
  <si>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</si>
  <si>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</si>
  <si>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</si>
  <si>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</si>
  <si>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</si>
  <si>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</si>
  <si>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</si>
  <si>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</si>
  <si>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</si>
  <si>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</si>
  <si>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</si>
  <si>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</si>
  <si>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</si>
  <si>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</si>
  <si>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</si>
  <si>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</si>
  <si>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</si>
  <si>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</si>
  <si>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</si>
  <si>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</si>
  <si>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</si>
  <si>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</si>
  <si>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</si>
  <si>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</si>
  <si>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</si>
  <si>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</si>
  <si>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</si>
  <si>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</si>
  <si>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</si>
  <si>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</si>
  <si>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</si>
  <si>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</si>
  <si>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</si>
  <si>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</si>
  <si>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</si>
  <si>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</si>
  <si>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</si>
  <si>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</si>
  <si>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</si>
  <si>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</si>
  <si>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</si>
  <si>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</si>
  <si>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</si>
  <si>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</si>
  <si>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</si>
  <si>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</si>
  <si>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</si>
  <si>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</si>
  <si>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</si>
  <si>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</si>
  <si>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</si>
  <si>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</si>
  <si>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</si>
  <si>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</si>
  <si>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</si>
  <si>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</si>
  <si>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</si>
  <si>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</si>
  <si>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</si>
  <si>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</si>
  <si>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</si>
  <si>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</si>
  <si>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</si>
  <si>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</si>
  <si>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</si>
  <si>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</si>
  <si>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</si>
  <si>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</si>
  <si>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</si>
  <si>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</si>
  <si>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</si>
  <si>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</si>
  <si>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</si>
  <si>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</si>
  <si>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</si>
  <si>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</si>
  <si>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</si>
  <si>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</si>
  <si>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</si>
  <si>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</si>
  <si>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</si>
  <si>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</si>
  <si>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</si>
  <si>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</si>
  <si>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</si>
  <si>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</si>
  <si>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</si>
  <si>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</si>
  <si>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</si>
  <si>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</si>
  <si>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</si>
  <si>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</si>
  <si>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</si>
  <si>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</si>
  <si>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</si>
  <si>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</si>
  <si>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</si>
  <si>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</si>
  <si>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</si>
  <si>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</si>
  <si>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</si>
  <si>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</si>
  <si>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</si>
  <si>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</si>
  <si>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</si>
  <si>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</si>
  <si>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</si>
  <si>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</si>
  <si>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</si>
  <si>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</si>
  <si>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</si>
  <si>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</si>
  <si>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</si>
  <si>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</si>
  <si>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</si>
  <si>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</si>
  <si>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</si>
  <si>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</si>
  <si>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</si>
  <si>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</si>
  <si>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</si>
  <si>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</si>
  <si>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</si>
  <si>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</si>
  <si>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</si>
  <si>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</si>
  <si>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</si>
  <si>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</si>
  <si>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</si>
  <si>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</si>
  <si>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</si>
  <si>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</si>
  <si>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</si>
  <si>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</si>
  <si>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</si>
  <si>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</si>
  <si>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</si>
  <si>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</si>
  <si>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</si>
  <si>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</si>
  <si>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</si>
  <si>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</si>
  <si>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</si>
  <si>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</si>
  <si>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</si>
  <si>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</si>
  <si>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</si>
  <si>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</si>
  <si>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</si>
  <si>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</si>
  <si>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</si>
  <si>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</si>
  <si>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</si>
  <si>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</si>
  <si>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</si>
  <si>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</si>
  <si>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</si>
  <si>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</si>
  <si>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</si>
  <si>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</si>
  <si>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</si>
  <si>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</si>
  <si>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</si>
  <si>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</si>
  <si>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</si>
  <si>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</si>
  <si>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</si>
  <si>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</si>
  <si>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</si>
  <si>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</si>
  <si>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</si>
  <si>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</si>
  <si>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</si>
  <si>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</si>
  <si>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</si>
  <si>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</si>
  <si>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</si>
  <si>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</si>
  <si>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</si>
  <si>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</si>
  <si>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</si>
  <si>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</si>
  <si>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</si>
  <si>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</si>
  <si>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</si>
  <si>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</si>
  <si>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</si>
  <si>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</si>
  <si>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</si>
  <si>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</si>
  <si>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</si>
  <si>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</si>
  <si>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</si>
  <si>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</si>
  <si>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</si>
  <si>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</si>
  <si>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</si>
  <si>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</si>
  <si>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</si>
  <si>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</si>
  <si>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</si>
  <si>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</si>
  <si>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</si>
  <si>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</si>
  <si>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</si>
  <si>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</si>
  <si>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</si>
  <si>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</si>
  <si>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</si>
  <si>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</si>
  <si>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</si>
  <si>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</si>
  <si>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</si>
  <si>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</si>
  <si>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</si>
  <si>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</si>
  <si>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</si>
  <si>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</si>
  <si>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</si>
  <si>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</si>
  <si>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</si>
  <si>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</si>
  <si>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</si>
  <si>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</si>
  <si>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</si>
  <si>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</si>
  <si>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</si>
  <si>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</si>
  <si>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</si>
  <si>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</si>
  <si>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</si>
  <si>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</si>
  <si>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</si>
  <si>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</si>
  <si>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</si>
  <si>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</si>
  <si>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</si>
  <si>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</si>
  <si>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</si>
  <si>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</si>
  <si>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</si>
  <si>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</si>
  <si>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</si>
  <si>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</si>
  <si>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</si>
  <si>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</si>
  <si>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</si>
  <si>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</si>
  <si>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</si>
  <si>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</si>
  <si>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</si>
  <si>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</si>
  <si>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</si>
  <si>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</si>
  <si>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</si>
  <si>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</si>
  <si>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</si>
  <si>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</si>
  <si>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</si>
  <si>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</si>
  <si>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</si>
  <si>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</si>
  <si>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</si>
  <si>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</si>
  <si>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</si>
  <si>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</si>
  <si>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</si>
  <si>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</si>
  <si>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</si>
  <si>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</si>
  <si>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</si>
  <si>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</si>
  <si>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</si>
  <si>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</si>
  <si>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</si>
  <si>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</si>
  <si>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</si>
  <si>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</si>
  <si>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</si>
  <si>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</si>
  <si>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</si>
  <si>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</si>
  <si>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</si>
  <si>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</si>
  <si>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</si>
  <si>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</si>
  <si>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</si>
  <si>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</si>
  <si>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</si>
  <si>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</si>
  <si>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</si>
  <si>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</si>
  <si>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</si>
  <si>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</si>
  <si>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</si>
  <si>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</si>
  <si>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</si>
  <si>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</si>
  <si>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</si>
  <si>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</si>
  <si>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</si>
  <si>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</si>
  <si>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</si>
  <si>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</si>
  <si>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</si>
  <si>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</si>
  <si>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</si>
  <si>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</si>
  <si>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</si>
  <si>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</si>
  <si>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</si>
  <si>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</si>
  <si>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</si>
  <si>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</si>
  <si>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</si>
  <si>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</si>
  <si>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</si>
  <si>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</si>
  <si>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</si>
  <si>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</si>
  <si>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</si>
  <si>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</si>
  <si>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</si>
  <si>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</si>
  <si>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</si>
  <si>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</si>
  <si>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</si>
  <si>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</si>
  <si>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</si>
  <si>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</si>
  <si>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</si>
  <si>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</si>
  <si>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</si>
  <si>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</si>
  <si>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</si>
  <si>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</si>
  <si>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</si>
  <si>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</si>
  <si>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</si>
  <si>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</si>
  <si>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</si>
  <si>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</si>
  <si>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</si>
  <si>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</si>
  <si>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</si>
  <si>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</si>
  <si>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</si>
  <si>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</si>
  <si>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</si>
  <si>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</si>
  <si>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</si>
  <si>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</si>
  <si>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</si>
  <si>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</si>
  <si>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</si>
  <si>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</si>
  <si>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</si>
  <si>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</si>
  <si>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</si>
  <si>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</si>
  <si>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</si>
  <si>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</si>
  <si>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</si>
  <si>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</si>
  <si>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</si>
  <si>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</si>
  <si>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</si>
  <si>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</si>
  <si>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</si>
  <si>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</si>
  <si>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</si>
  <si>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</si>
  <si>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</si>
  <si>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</si>
  <si>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</si>
  <si>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</si>
  <si>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</si>
  <si>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</si>
  <si>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</si>
  <si>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</si>
  <si>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</si>
  <si>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</si>
  <si>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</si>
  <si>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</si>
  <si>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</si>
  <si>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</si>
  <si>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</si>
  <si>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</si>
  <si>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</si>
  <si>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</si>
  <si>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</si>
  <si>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</si>
  <si>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</si>
  <si>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</si>
  <si>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</si>
  <si>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</si>
  <si>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</si>
  <si>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</si>
  <si>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</si>
  <si>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</si>
  <si>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</si>
  <si>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</si>
  <si>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</si>
  <si>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</si>
  <si>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</si>
  <si>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</si>
  <si>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</si>
  <si>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</si>
  <si>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</si>
  <si>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</si>
  <si>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</si>
  <si>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</si>
  <si>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</si>
  <si>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</si>
  <si>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</si>
  <si>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</si>
  <si>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</si>
  <si>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</si>
  <si>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</si>
  <si>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</si>
  <si>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</si>
  <si>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</si>
  <si>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</si>
  <si>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</si>
  <si>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</si>
  <si>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</si>
  <si>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</si>
  <si>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</si>
  <si>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</si>
  <si>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</si>
  <si>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</si>
  <si>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</si>
  <si>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</si>
  <si>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</si>
  <si>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</si>
  <si>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</si>
  <si>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</si>
  <si>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</si>
  <si>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</si>
  <si>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</si>
  <si>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</si>
  <si>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</si>
  <si>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</si>
  <si>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</si>
  <si>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</si>
  <si>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</si>
  <si>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</si>
  <si>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</si>
  <si>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</si>
  <si>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</si>
  <si>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</si>
  <si>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</si>
  <si>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</si>
  <si>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</si>
  <si>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</si>
  <si>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</si>
  <si>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</si>
  <si>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</si>
  <si>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</si>
  <si>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</si>
  <si>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</si>
  <si>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</si>
  <si>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</si>
  <si>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</si>
  <si>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</si>
  <si>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</si>
  <si>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</si>
  <si>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</si>
  <si>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</si>
  <si>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</si>
  <si>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</si>
  <si>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</si>
  <si>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</si>
  <si>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</si>
  <si>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</si>
  <si>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</si>
  <si>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</si>
  <si>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</si>
  <si>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</si>
  <si>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</si>
  <si>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</si>
  <si>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</si>
  <si>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</si>
  <si>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</si>
  <si>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</si>
  <si>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</si>
  <si>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</si>
  <si>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</si>
  <si>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</si>
  <si>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</si>
  <si>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</si>
  <si>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</si>
  <si>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</si>
  <si>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</si>
  <si>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</si>
  <si>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</si>
  <si>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</si>
  <si>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</si>
  <si>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</si>
  <si>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</si>
  <si>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</si>
  <si>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</si>
  <si>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</si>
  <si>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</si>
  <si>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</si>
  <si>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</si>
  <si>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</si>
  <si>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</si>
  <si>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</si>
  <si>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</si>
  <si>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</si>
  <si>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</si>
  <si>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</si>
  <si>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</si>
  <si>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</si>
  <si>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</si>
  <si>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</si>
  <si>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</si>
  <si>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</si>
  <si>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</si>
  <si>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</si>
  <si>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</si>
  <si>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</si>
  <si>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</si>
  <si>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</si>
  <si>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</si>
  <si>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</si>
  <si>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</si>
  <si>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</si>
  <si>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</si>
  <si>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</si>
  <si>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</si>
  <si>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</si>
  <si>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</si>
  <si>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</si>
  <si>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</si>
  <si>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</si>
  <si>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</si>
  <si>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</si>
  <si>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</si>
  <si>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</si>
  <si>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</si>
  <si>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</si>
  <si>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</si>
  <si>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</si>
  <si>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</si>
  <si>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</si>
  <si>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</si>
  <si>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</si>
  <si>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</si>
  <si>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</si>
  <si>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</si>
  <si>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</si>
  <si>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</si>
  <si>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</si>
  <si>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</si>
  <si>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</si>
  <si>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</si>
  <si>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</si>
  <si>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</si>
  <si>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</si>
  <si>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</si>
  <si>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</si>
  <si>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</si>
  <si>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</si>
  <si>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</si>
  <si>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</si>
  <si>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</si>
  <si>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</si>
  <si>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</si>
  <si>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</si>
  <si>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</si>
  <si>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</si>
  <si>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</si>
  <si>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</si>
  <si>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</si>
  <si>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</si>
  <si>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</si>
  <si>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</si>
  <si>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</si>
  <si>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</si>
  <si>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</si>
  <si>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</si>
  <si>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</si>
  <si>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</si>
  <si>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</si>
  <si>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</si>
  <si>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</si>
  <si>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</si>
  <si>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</si>
  <si>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</si>
  <si>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</si>
  <si>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</si>
  <si>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</si>
  <si>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</si>
  <si>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</si>
  <si>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</si>
  <si>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</si>
  <si>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</si>
  <si>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</si>
  <si>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</si>
  <si>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</si>
  <si>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</si>
  <si>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</si>
  <si>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</si>
  <si>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</si>
  <si>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</si>
  <si>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</si>
  <si>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</si>
  <si>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</si>
  <si>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</si>
  <si>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</si>
  <si>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</si>
  <si>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</si>
  <si>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</si>
  <si>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</si>
  <si>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</si>
  <si>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</si>
  <si>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</si>
  <si>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</si>
  <si>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</si>
  <si>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</si>
  <si>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</si>
  <si>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</si>
  <si>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</si>
  <si>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</si>
  <si>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</si>
  <si>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</si>
  <si>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</si>
  <si>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</si>
  <si>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</si>
  <si>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</si>
  <si>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</si>
  <si>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</si>
  <si>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</si>
  <si>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</si>
  <si>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</si>
  <si>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</si>
  <si>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</si>
  <si>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</si>
  <si>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</si>
  <si>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</si>
  <si>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</si>
  <si>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</si>
  <si>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</si>
  <si>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</si>
  <si>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</si>
  <si>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</si>
  <si>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</si>
  <si>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</si>
  <si>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</si>
  <si>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</si>
  <si>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</si>
  <si>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</si>
  <si>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</si>
  <si>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</si>
  <si>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</si>
  <si>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</si>
  <si>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</si>
  <si>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</si>
  <si>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</si>
  <si>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</si>
  <si>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</si>
  <si>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</si>
  <si>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</si>
  <si>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</si>
  <si>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</si>
  <si>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</si>
  <si>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</si>
  <si>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</si>
  <si>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</si>
  <si>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</si>
  <si>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</si>
  <si>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</si>
  <si>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</si>
  <si>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</si>
  <si>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</si>
  <si>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</si>
  <si>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</si>
  <si>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</si>
  <si>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</si>
  <si>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</si>
  <si>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</si>
  <si>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</si>
  <si>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</si>
  <si>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</si>
  <si>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</si>
  <si>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</si>
  <si>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</si>
  <si>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</si>
  <si>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</si>
  <si>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</si>
  <si>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</si>
  <si>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</si>
  <si>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</si>
  <si>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</si>
  <si>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</si>
  <si>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</si>
  <si>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</si>
  <si>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</si>
  <si>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</si>
  <si>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</si>
  <si>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</si>
  <si>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</si>
  <si>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</si>
  <si>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</si>
  <si>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</si>
  <si>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</si>
  <si>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</si>
  <si>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</si>
  <si>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</si>
  <si>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</si>
  <si>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</si>
  <si>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</si>
  <si>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</si>
  <si>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</si>
  <si>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</si>
  <si>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</si>
  <si>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</si>
  <si>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</si>
  <si>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</si>
  <si>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</si>
  <si>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</si>
  <si>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</si>
  <si>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</si>
  <si>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</si>
  <si>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</si>
  <si>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</si>
  <si>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</si>
  <si>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</si>
  <si>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</si>
  <si>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</si>
  <si>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</si>
  <si>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</si>
  <si>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</si>
  <si>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</si>
  <si>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</si>
  <si>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</si>
  <si>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</si>
  <si>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</si>
  <si>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</si>
  <si>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</si>
  <si>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</si>
  <si>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</si>
  <si>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</si>
  <si>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</si>
  <si>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</si>
  <si>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</si>
  <si>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</si>
  <si>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</si>
  <si>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</si>
  <si>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</si>
  <si>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</si>
  <si>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</si>
  <si>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</si>
  <si>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</si>
  <si>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</si>
  <si>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</si>
  <si>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</si>
  <si>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</si>
  <si>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</si>
  <si>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</si>
  <si>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</si>
  <si>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</si>
  <si>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</si>
  <si>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</si>
  <si>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</si>
  <si>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</si>
  <si>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</si>
  <si>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</si>
  <si>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</si>
  <si>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</si>
  <si>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</si>
  <si>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</si>
  <si>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</si>
  <si>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</si>
  <si>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</si>
  <si>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</si>
  <si>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</si>
  <si>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</si>
  <si>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</si>
  <si>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</si>
  <si>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</si>
  <si>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</si>
  <si>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</si>
  <si>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</si>
  <si>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</si>
  <si>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</si>
  <si>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</si>
  <si>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</si>
  <si>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</si>
  <si>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</si>
  <si>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</si>
  <si>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</si>
  <si>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</si>
  <si>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</si>
  <si>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</si>
  <si>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</si>
  <si>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</si>
  <si>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</si>
  <si>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</si>
  <si>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</si>
  <si>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</si>
  <si>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</si>
  <si>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</si>
  <si>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</si>
  <si>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</si>
  <si>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</si>
  <si>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</si>
  <si>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</si>
  <si>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</si>
  <si>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</si>
  <si>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</si>
  <si>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</si>
  <si>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</si>
  <si>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</si>
  <si>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</si>
  <si>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</si>
  <si>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</si>
  <si>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</si>
  <si>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</si>
  <si>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</si>
  <si>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</si>
  <si>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</si>
  <si>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</si>
  <si>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</si>
  <si>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</si>
  <si>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</si>
  <si>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</si>
  <si>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</si>
  <si>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</si>
  <si>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</si>
  <si>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</si>
  <si>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</si>
  <si>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</si>
  <si>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</si>
  <si>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</si>
  <si>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</si>
  <si>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</si>
  <si>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</si>
  <si>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</si>
  <si>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</si>
  <si>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</si>
  <si>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</si>
  <si>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</si>
  <si>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</si>
  <si>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</si>
  <si>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</si>
  <si>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</si>
  <si>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</si>
  <si>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</si>
  <si>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</si>
  <si>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</si>
  <si>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</si>
  <si>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</si>
  <si>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</si>
  <si>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</si>
  <si>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</si>
  <si>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</si>
  <si>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</si>
  <si>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</si>
  <si>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</si>
  <si>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</si>
  <si>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</si>
  <si>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</si>
  <si>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</si>
  <si>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</si>
  <si>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</si>
  <si>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</si>
  <si>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</si>
  <si>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</si>
  <si>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</si>
  <si>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</si>
  <si>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</si>
  <si>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</si>
  <si>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</si>
  <si>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</si>
  <si>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</si>
  <si>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</si>
  <si>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</si>
  <si>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</si>
  <si>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</si>
  <si>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</si>
  <si>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</si>
  <si>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</si>
  <si>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</si>
  <si>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</si>
  <si>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</si>
  <si>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</si>
  <si>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</si>
  <si>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</si>
  <si>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</si>
  <si>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</si>
  <si>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</si>
  <si>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</si>
  <si>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</si>
  <si>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</si>
  <si>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</si>
  <si>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</si>
  <si>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</si>
  <si>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</si>
  <si>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</si>
  <si>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</si>
  <si>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</si>
  <si>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</si>
  <si>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</si>
  <si>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</si>
  <si>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</si>
  <si>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</si>
  <si>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</si>
  <si>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</si>
  <si>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</si>
  <si>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</si>
  <si>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</si>
  <si>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</si>
  <si>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</si>
  <si>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</si>
  <si>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</si>
  <si>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</si>
  <si>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</si>
  <si>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</si>
  <si>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</si>
  <si>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</si>
  <si>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</si>
  <si>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</si>
  <si>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</si>
  <si>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</si>
  <si>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</si>
  <si>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</si>
  <si>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</si>
  <si>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</si>
  <si>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</si>
  <si>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</si>
  <si>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</si>
  <si>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</si>
  <si>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</si>
  <si>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</si>
  <si>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</si>
  <si>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</si>
  <si>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</si>
  <si>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</si>
  <si>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</si>
  <si>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</si>
  <si>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</si>
  <si>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</si>
  <si>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</si>
  <si>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</si>
  <si>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</si>
  <si>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</si>
  <si>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</si>
  <si>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</si>
  <si>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</si>
  <si>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</si>
  <si>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</si>
  <si>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</si>
  <si>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</si>
  <si>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</si>
  <si>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</si>
  <si>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</si>
  <si>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</si>
  <si>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</si>
  <si>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</si>
  <si>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</si>
  <si>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</si>
  <si>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</si>
  <si>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</si>
  <si>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</si>
  <si>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</si>
  <si>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</si>
  <si>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</si>
  <si>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</si>
  <si>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</si>
  <si>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</si>
  <si>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</si>
  <si>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</si>
  <si>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</si>
  <si>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</si>
  <si>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</si>
  <si>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</si>
  <si>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</si>
  <si>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</si>
  <si>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</si>
  <si>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</si>
  <si>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</si>
  <si>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</si>
  <si>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</si>
  <si>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</si>
  <si>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</si>
  <si>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</si>
  <si>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</si>
  <si>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</si>
  <si>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</si>
  <si>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</si>
  <si>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</si>
  <si>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</si>
  <si>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</si>
  <si>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</si>
  <si>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</si>
  <si>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</si>
  <si>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</si>
  <si>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</si>
  <si>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</si>
  <si>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</si>
  <si>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</si>
  <si>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</si>
  <si>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</si>
  <si>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</si>
  <si>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</si>
  <si>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</si>
  <si>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</si>
  <si>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</si>
  <si>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</si>
  <si>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</si>
  <si>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</si>
  <si>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</si>
  <si>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</si>
  <si>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</si>
  <si>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</si>
  <si>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</si>
  <si>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</si>
  <si>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</si>
  <si>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</si>
  <si>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</si>
  <si>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</si>
  <si>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</si>
  <si>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</si>
  <si>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</si>
  <si>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</si>
  <si>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</si>
  <si>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</si>
  <si>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</si>
  <si>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</si>
  <si>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</si>
  <si>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</si>
  <si>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</si>
  <si>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</si>
  <si>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</si>
  <si>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</si>
  <si>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</si>
  <si>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</si>
  <si>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</si>
  <si>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</si>
  <si>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</si>
  <si>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</si>
  <si>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</si>
  <si>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</si>
  <si>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</si>
  <si>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</si>
  <si>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</si>
  <si>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</si>
  <si>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</si>
  <si>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</si>
  <si>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</si>
  <si>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</si>
  <si>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</si>
  <si>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</si>
  <si>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</si>
  <si>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</si>
  <si>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</si>
  <si>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</si>
  <si>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</si>
  <si>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</si>
  <si>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</si>
  <si>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</si>
  <si>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</si>
  <si>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</si>
  <si>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</si>
  <si>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</si>
  <si>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</si>
  <si>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</si>
  <si>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</si>
  <si>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</si>
  <si>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</si>
  <si>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</si>
  <si>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</si>
  <si>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</si>
  <si>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</si>
  <si>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</si>
  <si>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</si>
  <si>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</si>
  <si>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</si>
  <si>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</si>
  <si>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</si>
  <si>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</si>
  <si>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</si>
  <si>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</si>
  <si>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</si>
  <si>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</si>
  <si>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</si>
  <si>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</si>
  <si>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</si>
  <si>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</si>
  <si>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</si>
  <si>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</si>
  <si>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</si>
  <si>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</si>
  <si>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</si>
  <si>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</si>
  <si>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</si>
  <si>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</si>
  <si>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</si>
  <si>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</si>
  <si>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</si>
  <si>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</si>
  <si>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</si>
  <si>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</si>
  <si>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</si>
  <si>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</si>
  <si>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</si>
  <si>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</si>
  <si>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</si>
  <si>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</si>
  <si>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</si>
  <si>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</si>
  <si>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</si>
  <si>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</si>
  <si>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</si>
  <si>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</si>
  <si>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</si>
  <si>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</si>
  <si>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</si>
  <si>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</si>
  <si>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</si>
  <si>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</si>
  <si>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</si>
  <si>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</si>
  <si>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</si>
  <si>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</si>
  <si>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</si>
  <si>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</si>
  <si>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</si>
  <si>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</si>
  <si>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</si>
  <si>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</si>
  <si>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</si>
  <si>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</si>
  <si>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</si>
  <si>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</si>
  <si>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</si>
  <si>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</si>
  <si>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</si>
  <si>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</si>
  <si>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</si>
  <si>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</si>
  <si>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</si>
  <si>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</si>
  <si>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</si>
  <si>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</si>
  <si>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</si>
  <si>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</si>
  <si>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</si>
  <si>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</si>
  <si>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</si>
  <si>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</si>
  <si>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</si>
  <si>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</si>
  <si>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</si>
  <si>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</si>
  <si>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</si>
  <si>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</si>
  <si>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</si>
  <si>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</si>
  <si>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</si>
  <si>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</si>
  <si>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</si>
  <si>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</si>
  <si>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</si>
  <si>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</si>
  <si>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</si>
  <si>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</si>
  <si>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</si>
  <si>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</si>
  <si>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</si>
  <si>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</si>
  <si>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</si>
  <si>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</si>
  <si>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</si>
  <si>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</si>
  <si>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</si>
  <si>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</si>
  <si>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</si>
  <si>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</si>
  <si>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</si>
  <si>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</si>
  <si>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</si>
  <si>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</si>
  <si>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</si>
  <si>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</si>
  <si>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</si>
  <si>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</si>
  <si>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</si>
  <si>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</si>
  <si>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</si>
  <si>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</si>
  <si>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</si>
  <si>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</si>
  <si>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</si>
  <si>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</si>
  <si>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</si>
  <si>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</si>
  <si>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</si>
  <si>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</si>
  <si>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</si>
  <si>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</si>
  <si>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</si>
  <si>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</si>
  <si>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</si>
  <si>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</si>
  <si>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</si>
  <si>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</si>
  <si>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</si>
  <si>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</si>
  <si>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</si>
  <si>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</si>
  <si>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</si>
  <si>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</si>
  <si>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</si>
  <si>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</si>
  <si>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</si>
  <si>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</si>
  <si>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</si>
  <si>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</si>
  <si>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</si>
  <si>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</si>
  <si>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</si>
  <si>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</si>
  <si>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</si>
  <si>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</si>
  <si>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</si>
  <si>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</si>
  <si>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</si>
  <si>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</si>
  <si>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</si>
  <si>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</si>
  <si>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</si>
  <si>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</si>
  <si>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</si>
  <si>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</si>
  <si>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</si>
  <si>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</si>
  <si>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</si>
  <si>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</si>
  <si>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</si>
  <si>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</si>
  <si>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</si>
  <si>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</si>
  <si>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</si>
  <si>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</si>
  <si>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</si>
  <si>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</si>
  <si>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</si>
  <si>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</si>
  <si>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</si>
  <si>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</si>
  <si>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</si>
  <si>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</si>
  <si>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</si>
  <si>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</si>
  <si>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</si>
  <si>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</si>
  <si>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</si>
  <si>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</si>
  <si>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</si>
  <si>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</si>
  <si>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</si>
  <si>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</si>
  <si>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</si>
  <si>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</si>
  <si>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</si>
  <si>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</si>
  <si>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</si>
  <si>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</si>
  <si>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</si>
  <si>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</si>
  <si>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</si>
  <si>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</si>
  <si>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</si>
  <si>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</si>
  <si>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</si>
  <si>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</si>
  <si>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</si>
  <si>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</si>
  <si>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</si>
  <si>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</si>
  <si>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</si>
  <si>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</si>
  <si>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</si>
  <si>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</si>
  <si>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</si>
  <si>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</si>
  <si>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</si>
  <si>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</si>
  <si>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</si>
  <si>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</si>
  <si>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</si>
  <si>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</si>
  <si>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</si>
  <si>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</si>
  <si>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</si>
  <si>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</si>
  <si>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</si>
  <si>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</si>
  <si>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</si>
  <si>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</si>
  <si>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</si>
  <si>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</si>
  <si>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</si>
  <si>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</si>
  <si>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</si>
  <si>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</si>
  <si>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</si>
  <si>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</si>
  <si>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</si>
  <si>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</si>
  <si>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</si>
  <si>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</si>
  <si>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</si>
  <si>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</si>
  <si>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</si>
  <si>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</si>
  <si>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</si>
  <si>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</si>
  <si>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</si>
  <si>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</si>
  <si>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</si>
  <si>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</si>
  <si>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</si>
  <si>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</si>
  <si>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</si>
  <si>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</si>
  <si>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</si>
  <si>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</si>
  <si>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</si>
  <si>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</si>
  <si>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</si>
  <si>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</si>
  <si>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</si>
  <si>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</si>
  <si>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</si>
  <si>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</si>
  <si>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</si>
  <si>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</si>
  <si>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</si>
  <si>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</si>
  <si>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</si>
  <si>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</si>
  <si>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</si>
  <si>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</si>
  <si>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</si>
  <si>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</si>
  <si>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</si>
  <si>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</si>
  <si>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</si>
  <si>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</si>
  <si>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</si>
  <si>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</si>
  <si>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</si>
  <si>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</si>
  <si>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</si>
  <si>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</si>
  <si>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</si>
  <si>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</si>
  <si>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</si>
  <si>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</si>
  <si>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</si>
  <si>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</si>
  <si>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</si>
  <si>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</si>
  <si>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</si>
  <si>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</si>
  <si>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</si>
  <si>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</si>
  <si>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</si>
  <si>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</si>
  <si>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</si>
  <si>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</si>
  <si>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</si>
  <si>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</si>
  <si>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</si>
  <si>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</si>
  <si>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</si>
  <si>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</si>
  <si>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</si>
  <si>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</si>
  <si>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</si>
  <si>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</si>
  <si>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</si>
  <si>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</si>
  <si>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</si>
  <si>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</si>
  <si>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</si>
  <si>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</si>
  <si>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</si>
  <si>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</si>
  <si>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</si>
  <si>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</si>
  <si>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</si>
  <si>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</si>
  <si>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</si>
  <si>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</si>
  <si>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</si>
  <si>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</si>
  <si>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</si>
  <si>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</si>
  <si>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</si>
  <si>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</si>
  <si>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</si>
  <si>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</si>
  <si>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</si>
  <si>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</si>
  <si>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</si>
  <si>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</si>
  <si>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</si>
  <si>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</si>
  <si>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</si>
  <si>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</si>
  <si>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</si>
  <si>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</si>
  <si>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</si>
  <si>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</si>
  <si>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</si>
  <si>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</si>
  <si>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</si>
  <si>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</si>
  <si>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</si>
  <si>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</si>
  <si>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</si>
  <si>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</si>
  <si>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</si>
  <si>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</si>
  <si>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</si>
  <si>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</si>
  <si>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</si>
  <si>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</si>
  <si>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</si>
  <si>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</si>
  <si>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</si>
  <si>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</si>
  <si>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</si>
  <si>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</si>
  <si>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</si>
  <si>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</si>
  <si>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</si>
  <si>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</si>
  <si>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</si>
  <si>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</si>
  <si>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</si>
  <si>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</si>
  <si>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</si>
  <si>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</si>
  <si>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</si>
  <si>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</si>
  <si>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</si>
  <si>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</si>
  <si>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</si>
  <si>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</si>
  <si>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</si>
  <si>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</si>
  <si>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</si>
  <si>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</si>
  <si>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</si>
  <si>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</si>
  <si>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</si>
  <si>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</si>
  <si>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</si>
  <si>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</si>
  <si>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</si>
  <si>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</si>
  <si>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</si>
  <si>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</si>
  <si>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</si>
  <si>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</si>
  <si>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</si>
  <si>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</si>
  <si>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</si>
  <si>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</si>
  <si>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</si>
  <si>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</si>
  <si>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</si>
  <si>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</si>
  <si>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</si>
  <si>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</si>
  <si>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</si>
  <si>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</si>
  <si>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</si>
  <si>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</si>
  <si>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</si>
  <si>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</si>
  <si>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</si>
  <si>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</si>
  <si>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</si>
  <si>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</si>
  <si>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</si>
  <si>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</si>
  <si>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</si>
  <si>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</si>
  <si>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</si>
  <si>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</si>
  <si>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</si>
  <si>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</si>
  <si>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</si>
  <si>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</si>
  <si>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</si>
  <si>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</si>
  <si>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</si>
  <si>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</si>
  <si>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</si>
  <si>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</si>
  <si>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</si>
  <si>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</si>
  <si>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</si>
  <si>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</si>
  <si>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</si>
  <si>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</si>
  <si>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</si>
  <si>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</si>
  <si>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</si>
  <si>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</si>
  <si>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</si>
  <si>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</si>
  <si>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</si>
  <si>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</si>
  <si>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</si>
  <si>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</si>
  <si>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</si>
  <si>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</si>
  <si>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</si>
  <si>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</si>
  <si>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</si>
  <si>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</si>
  <si>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</si>
  <si>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</si>
  <si>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</si>
  <si>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</si>
  <si>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</si>
  <si>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</si>
  <si>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</si>
  <si>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</si>
  <si>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</si>
  <si>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</si>
  <si>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</si>
  <si>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</si>
  <si>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</si>
  <si>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</si>
  <si>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</si>
  <si>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</si>
  <si>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</si>
  <si>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</si>
  <si>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</si>
  <si>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</si>
  <si>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</si>
  <si>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</si>
  <si>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</si>
  <si>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</si>
  <si>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</si>
  <si>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</si>
  <si>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</si>
  <si>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</si>
  <si>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</si>
  <si>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</si>
  <si>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</si>
  <si>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</si>
  <si>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</si>
  <si>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</si>
  <si>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</si>
  <si>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</si>
  <si>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</si>
  <si>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</si>
  <si>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</si>
  <si>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</si>
  <si>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</si>
  <si>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</si>
  <si>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</si>
  <si>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</si>
  <si>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</si>
  <si>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</si>
  <si>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</si>
  <si>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</si>
  <si>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</si>
  <si>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</si>
  <si>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</si>
  <si>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</si>
  <si>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</si>
  <si>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</si>
  <si>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</si>
  <si>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</si>
  <si>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</si>
  <si>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</si>
  <si>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</si>
  <si>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</si>
  <si>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</si>
  <si>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</si>
  <si>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</si>
  <si>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</si>
  <si>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</si>
  <si>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</si>
  <si>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</si>
  <si>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</si>
  <si>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</si>
  <si>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</si>
  <si>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</si>
  <si>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</si>
  <si>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</si>
  <si>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</si>
  <si>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</si>
  <si>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</si>
  <si>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</si>
  <si>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</si>
  <si>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</si>
  <si>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</si>
  <si>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</si>
  <si>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</si>
  <si>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</si>
  <si>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</si>
  <si>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</si>
  <si>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</si>
  <si>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</si>
  <si>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</si>
  <si>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</si>
  <si>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</si>
  <si>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</si>
  <si>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</si>
  <si>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</si>
  <si>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</si>
  <si>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</si>
  <si>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</si>
  <si>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</si>
  <si>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</si>
  <si>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</si>
  <si>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</si>
  <si>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</si>
  <si>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</si>
  <si>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</si>
  <si>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</si>
  <si>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</si>
  <si>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</si>
  <si>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</si>
  <si>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</si>
  <si>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</si>
  <si>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</si>
  <si>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</si>
  <si>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</si>
  <si>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</si>
  <si>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</si>
  <si>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</si>
  <si>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</si>
  <si>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</si>
  <si>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</si>
  <si>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</si>
  <si>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</si>
  <si>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</si>
  <si>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</si>
  <si>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</si>
  <si>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</si>
  <si>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</si>
  <si>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</si>
  <si>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</si>
  <si>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</si>
  <si>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</si>
  <si>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</si>
  <si>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</si>
  <si>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</si>
  <si>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</si>
  <si>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</si>
  <si>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</si>
  <si>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</si>
  <si>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</si>
  <si>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</si>
  <si>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</si>
  <si>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</si>
  <si>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</si>
  <si>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</si>
  <si>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</si>
  <si>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</si>
  <si>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</si>
  <si>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</si>
  <si>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</si>
  <si>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</si>
  <si>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</si>
  <si>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</si>
  <si>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</si>
  <si>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</si>
  <si>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</si>
  <si>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</si>
  <si>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</si>
  <si>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</si>
  <si>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</si>
  <si>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</si>
  <si>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</si>
  <si>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</si>
  <si>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</si>
  <si>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</si>
  <si>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</si>
  <si>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</si>
  <si>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</si>
  <si>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</si>
  <si>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</si>
  <si>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</si>
  <si>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</si>
  <si>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</si>
  <si>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</si>
  <si>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</si>
  <si>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</si>
  <si>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</si>
  <si>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</si>
  <si>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</si>
  <si>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</si>
  <si>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</si>
  <si>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</si>
  <si>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</si>
  <si>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</si>
  <si>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</si>
  <si>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</si>
  <si>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</si>
  <si>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</si>
  <si>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</si>
  <si>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</si>
  <si>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</si>
  <si>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</si>
  <si>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</si>
  <si>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</si>
  <si>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</si>
  <si>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</si>
  <si>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</si>
  <si>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</si>
  <si>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</si>
  <si>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</si>
  <si>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</si>
  <si>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</si>
  <si>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</si>
  <si>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</si>
  <si>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</si>
  <si>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</si>
  <si>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</si>
  <si>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</si>
  <si>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</si>
  <si>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</si>
  <si>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</si>
  <si>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</si>
  <si>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</si>
  <si>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</si>
  <si>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</si>
  <si>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</si>
  <si>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</si>
  <si>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</si>
  <si>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</si>
  <si>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</si>
  <si>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</si>
  <si>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</si>
  <si>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</si>
  <si>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</si>
  <si>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</si>
  <si>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</si>
  <si>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</si>
  <si>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</si>
  <si>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</si>
  <si>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</si>
  <si>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</si>
  <si>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</si>
  <si>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</si>
  <si>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</si>
  <si>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</si>
  <si>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</si>
  <si>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</si>
  <si>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</si>
  <si>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</si>
  <si>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</si>
  <si>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</si>
  <si>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</si>
  <si>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</si>
  <si>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</si>
  <si>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</si>
  <si>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</si>
  <si>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</si>
  <si>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</si>
  <si>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</si>
  <si>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</si>
  <si>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</si>
  <si>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</si>
  <si>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</si>
  <si>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</si>
  <si>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</si>
  <si>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</si>
  <si>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</si>
  <si>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</si>
  <si>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</si>
  <si>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</si>
  <si>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</si>
  <si>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</si>
  <si>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</si>
  <si>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</si>
  <si>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</si>
  <si>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</si>
  <si>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</si>
  <si>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</si>
  <si>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</si>
  <si>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</si>
  <si>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</si>
  <si>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</si>
  <si>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</si>
  <si>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</si>
  <si>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</si>
  <si>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</si>
  <si>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</si>
  <si>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</si>
  <si>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</si>
  <si>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</si>
  <si>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</si>
  <si>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</si>
  <si>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</si>
  <si>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</si>
  <si>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</si>
  <si>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</si>
  <si>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</si>
  <si>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</si>
  <si>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</si>
  <si>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</si>
  <si>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</si>
  <si>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</si>
  <si>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</si>
  <si>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</si>
  <si>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</si>
  <si>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</si>
  <si>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</si>
  <si>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</si>
  <si>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</si>
  <si>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</si>
  <si>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</si>
  <si>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</si>
  <si>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</si>
  <si>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</si>
  <si>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</si>
  <si>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</si>
  <si>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</si>
  <si>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</si>
  <si>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</si>
  <si>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</si>
  <si>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</si>
  <si>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</si>
  <si>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</si>
  <si>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</si>
  <si>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</si>
  <si>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</si>
  <si>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</si>
  <si>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</si>
  <si>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</si>
  <si>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</si>
  <si>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</si>
  <si>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</si>
  <si>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</si>
  <si>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</si>
  <si>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</si>
  <si>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</si>
  <si>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</si>
  <si>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</si>
  <si>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</si>
  <si>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</si>
  <si>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</si>
  <si>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</si>
  <si>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</si>
  <si>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</si>
  <si>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</si>
  <si>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</si>
  <si>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</si>
  <si>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</si>
  <si>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</si>
  <si>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</si>
  <si>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</si>
  <si>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</si>
  <si>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</si>
  <si>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</si>
  <si>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</si>
  <si>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</si>
  <si>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</si>
  <si>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</si>
  <si>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</si>
  <si>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</si>
  <si>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</si>
  <si>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</si>
  <si>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</si>
  <si>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</si>
  <si>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</si>
  <si>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</si>
  <si>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</si>
  <si>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</si>
  <si>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</si>
  <si>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</si>
  <si>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</si>
  <si>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</si>
  <si>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</si>
  <si>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</si>
  <si>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</si>
  <si>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</si>
  <si>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</si>
  <si>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</si>
  <si>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</si>
  <si>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</si>
  <si>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</si>
  <si>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</si>
  <si>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</si>
  <si>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</si>
  <si>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</si>
  <si>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</si>
  <si>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</si>
  <si>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</si>
  <si>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</si>
  <si>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</si>
  <si>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</si>
  <si>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</si>
  <si>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</si>
  <si>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</si>
  <si>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</si>
  <si>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</si>
  <si>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</si>
  <si>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</si>
  <si>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</si>
  <si>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</si>
  <si>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</si>
  <si>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</si>
  <si>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</si>
  <si>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</si>
  <si>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</si>
  <si>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</si>
  <si>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</si>
  <si>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</si>
  <si>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</si>
  <si>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</si>
  <si>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</si>
  <si>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</si>
  <si>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</si>
  <si>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</si>
  <si>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</si>
  <si>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</si>
  <si>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</si>
  <si>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</si>
  <si>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</si>
  <si>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</si>
  <si>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</si>
  <si>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</si>
  <si>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</si>
  <si>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</si>
  <si>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</si>
  <si>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</si>
  <si>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</si>
  <si>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</si>
  <si>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</si>
  <si>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</si>
  <si>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</si>
  <si>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</si>
  <si>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</si>
  <si>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</si>
  <si>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</si>
  <si>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</si>
  <si>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</si>
  <si>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</si>
  <si>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</si>
  <si>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</si>
  <si>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</si>
  <si>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</si>
  <si>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</si>
  <si>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</si>
  <si>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</si>
  <si>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</si>
  <si>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</si>
  <si>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</si>
  <si>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</si>
  <si>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</si>
  <si>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</si>
  <si>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</si>
  <si>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</si>
  <si>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</si>
  <si>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</si>
  <si>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</si>
  <si>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</si>
  <si>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</si>
  <si>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</si>
  <si>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</si>
  <si>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</si>
  <si>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</si>
  <si>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</si>
  <si>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</si>
  <si>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</si>
  <si>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</si>
  <si>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</si>
  <si>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</si>
  <si>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</si>
  <si>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</si>
  <si>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</si>
  <si>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</si>
  <si>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</si>
  <si>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</si>
  <si>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</si>
  <si>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</si>
  <si>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</si>
  <si>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</si>
  <si>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</si>
  <si>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</si>
  <si>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</si>
  <si>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</si>
  <si>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</si>
  <si>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</si>
  <si>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</si>
  <si>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</si>
  <si>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</si>
  <si>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</si>
  <si>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</si>
  <si>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</si>
  <si>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</si>
  <si>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</si>
  <si>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</si>
  <si>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</si>
  <si>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</si>
  <si>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</si>
  <si>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</si>
  <si>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</si>
  <si>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</si>
  <si>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</si>
  <si>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</si>
  <si>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</si>
  <si>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</si>
  <si>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</si>
  <si>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</si>
  <si>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</si>
  <si>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</si>
  <si>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</si>
  <si>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</si>
  <si>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</si>
  <si>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</si>
  <si>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</si>
  <si>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</si>
  <si>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</si>
  <si>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</si>
  <si>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</si>
  <si>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</si>
  <si>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</si>
  <si>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</si>
  <si>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</si>
  <si>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</si>
  <si>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</si>
  <si>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</si>
  <si>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</si>
  <si>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</si>
  <si>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</si>
  <si>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</si>
  <si>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</si>
  <si>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</si>
  <si>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</si>
  <si>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</si>
  <si>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</si>
  <si>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</si>
  <si>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</si>
  <si>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</si>
  <si>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</si>
  <si>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</si>
  <si>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</si>
  <si>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</si>
  <si>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</si>
  <si>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</si>
  <si>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</si>
  <si>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</si>
  <si>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</si>
  <si>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</si>
  <si>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</si>
  <si>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</si>
  <si>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</si>
  <si>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</si>
  <si>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</si>
  <si>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</si>
  <si>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</si>
  <si>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</si>
  <si>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</si>
  <si>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</si>
  <si>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</si>
  <si>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</si>
  <si>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</si>
  <si>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</si>
  <si>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</si>
  <si>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</si>
  <si>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</si>
  <si>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</si>
  <si>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</si>
  <si>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</si>
  <si>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</si>
  <si>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</si>
  <si>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</si>
  <si>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</si>
  <si>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</si>
  <si>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</si>
  <si>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</si>
  <si>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</si>
  <si>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</si>
  <si>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</si>
  <si>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</si>
  <si>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</si>
  <si>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</si>
  <si>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</si>
  <si>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</si>
  <si>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</si>
  <si>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</si>
  <si>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</si>
  <si>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</si>
  <si>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</si>
  <si>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</si>
  <si>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</si>
  <si>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</si>
  <si>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</si>
  <si>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</si>
  <si>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</si>
  <si>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</si>
  <si>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</si>
  <si>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</si>
  <si>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</si>
  <si>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</si>
  <si>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</si>
  <si>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</si>
  <si>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</si>
  <si>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</si>
  <si>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</si>
  <si>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</si>
  <si>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</si>
  <si>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</si>
  <si>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</si>
  <si>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</si>
  <si>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</si>
  <si>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</si>
  <si>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</si>
  <si>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</si>
  <si>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</si>
  <si>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</si>
  <si>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</si>
  <si>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</si>
  <si>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</si>
  <si>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</si>
  <si>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</si>
  <si>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</si>
  <si>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</si>
  <si>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</si>
  <si>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</si>
  <si>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</si>
  <si>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</si>
  <si>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</si>
  <si>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</si>
  <si>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</si>
  <si>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</si>
  <si>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</si>
  <si>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</si>
  <si>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</si>
  <si>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</si>
  <si>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</si>
  <si>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</si>
  <si>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</si>
  <si>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</si>
  <si>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</si>
  <si>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</si>
  <si>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</si>
  <si>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</si>
  <si>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</si>
  <si>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</si>
  <si>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</si>
  <si>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</si>
  <si>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</si>
  <si>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</si>
  <si>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</si>
  <si>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</si>
  <si>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</si>
  <si>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</si>
  <si>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</si>
  <si>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</si>
  <si>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</si>
  <si>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</si>
  <si>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</si>
  <si>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</si>
  <si>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</si>
  <si>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</si>
  <si>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</si>
  <si>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</si>
  <si>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</si>
  <si>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</si>
  <si>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</si>
  <si>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</si>
  <si>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</si>
  <si>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</si>
  <si>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</si>
  <si>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</si>
  <si>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</si>
  <si>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</si>
  <si>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</si>
  <si>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</si>
  <si>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</si>
  <si>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</si>
  <si>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</si>
  <si>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</si>
  <si>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</si>
  <si>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</si>
  <si>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</si>
  <si>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</si>
  <si>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</si>
  <si>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</si>
  <si>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</si>
  <si>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</si>
  <si>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</si>
  <si>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</si>
  <si>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</si>
  <si>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</si>
  <si>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</si>
  <si>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</si>
  <si>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</si>
  <si>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</si>
  <si>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</si>
  <si>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</si>
  <si>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</si>
  <si>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</si>
  <si>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</si>
  <si>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</si>
  <si>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</si>
  <si>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</si>
  <si>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</si>
  <si>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</si>
  <si>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</si>
  <si>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</si>
  <si>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</si>
  <si>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</si>
  <si>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</si>
  <si>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</si>
  <si>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</si>
  <si>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</si>
  <si>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</si>
  <si>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</si>
  <si>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</si>
  <si>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</si>
  <si>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</si>
  <si>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</si>
  <si>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</si>
  <si>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</si>
  <si>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</si>
  <si>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</si>
  <si>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</si>
  <si>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</si>
  <si>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</si>
  <si>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</si>
  <si>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</si>
  <si>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</si>
  <si>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</si>
  <si>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</si>
  <si>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</si>
  <si>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</si>
  <si>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</si>
  <si>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</si>
  <si>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</si>
  <si>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</si>
  <si>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</si>
  <si>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</si>
  <si>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</si>
  <si>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</si>
  <si>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</si>
  <si>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</si>
  <si>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</si>
  <si>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</si>
  <si>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</si>
  <si>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</si>
  <si>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</si>
  <si>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</si>
  <si>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</si>
  <si>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</si>
  <si>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</si>
  <si>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</si>
  <si>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</si>
  <si>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</si>
  <si>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</si>
  <si>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</si>
  <si>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</si>
  <si>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</si>
  <si>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</si>
  <si>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</si>
  <si>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</si>
  <si>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</si>
  <si>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</si>
  <si>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</si>
  <si>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</si>
  <si>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</si>
  <si>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</si>
  <si>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</si>
  <si>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</si>
  <si>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</si>
  <si>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</si>
  <si>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</si>
  <si>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</si>
  <si>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</si>
  <si>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</si>
  <si>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</si>
  <si>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</si>
  <si>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</si>
  <si>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</si>
  <si>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</si>
  <si>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</si>
  <si>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</si>
  <si>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</si>
  <si>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</si>
  <si>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</si>
  <si>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</si>
  <si>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</si>
  <si>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</si>
  <si>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</si>
  <si>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</si>
  <si>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</si>
  <si>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</si>
  <si>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</si>
  <si>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</si>
  <si>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</si>
  <si>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</si>
  <si>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</si>
  <si>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</si>
  <si>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</si>
  <si>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</si>
  <si>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</si>
  <si>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</si>
  <si>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</si>
  <si>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</si>
  <si>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</si>
  <si>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</si>
  <si>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</si>
  <si>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</si>
  <si>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</si>
  <si>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</si>
  <si>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</si>
  <si>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</si>
  <si>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</si>
  <si>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</si>
  <si>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</si>
  <si>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</si>
  <si>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</si>
  <si>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</si>
  <si>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</si>
  <si>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</si>
  <si>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</si>
  <si>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</si>
  <si>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</si>
  <si>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</si>
  <si>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</si>
  <si>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</si>
  <si>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</si>
  <si>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</si>
  <si>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</si>
  <si>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</si>
  <si>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</si>
  <si>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</si>
  <si>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</si>
  <si>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</si>
  <si>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</si>
  <si>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</si>
  <si>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</si>
  <si>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</si>
  <si>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</si>
  <si>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</si>
  <si>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</si>
  <si>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</si>
  <si>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</si>
  <si>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</si>
  <si>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</si>
  <si>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</si>
  <si>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</si>
  <si>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</si>
  <si>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</si>
  <si>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</si>
  <si>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</si>
  <si>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</si>
  <si>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</si>
  <si>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</si>
  <si>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</si>
  <si>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</si>
  <si>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</si>
  <si>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</si>
  <si>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</si>
  <si>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</si>
  <si>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</si>
  <si>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</si>
  <si>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</si>
  <si>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</si>
  <si>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</si>
  <si>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</si>
  <si>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</si>
  <si>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</si>
  <si>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</si>
  <si>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</si>
  <si>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</si>
  <si>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</si>
  <si>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</si>
  <si>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</si>
  <si>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</si>
  <si>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</si>
  <si>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</si>
  <si>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</si>
  <si>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</si>
  <si>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</si>
  <si>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</si>
  <si>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</si>
  <si>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</si>
  <si>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</si>
  <si>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</si>
  <si>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</si>
  <si>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</si>
  <si>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</si>
  <si>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</si>
  <si>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</si>
  <si>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</si>
  <si>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</si>
  <si>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</si>
  <si>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</si>
  <si>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</si>
  <si>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</si>
  <si>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</si>
  <si>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</si>
  <si>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</si>
  <si>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</si>
  <si>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</si>
  <si>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</si>
  <si>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</si>
  <si>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</si>
  <si>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</si>
  <si>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</si>
  <si>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</si>
  <si>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</si>
  <si>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</si>
  <si>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</si>
  <si>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</si>
  <si>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</si>
  <si>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</si>
  <si>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</si>
  <si>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</si>
  <si>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</si>
  <si>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</si>
  <si>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</si>
  <si>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</si>
  <si>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</si>
  <si>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</si>
  <si>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</si>
  <si>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</si>
  <si>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</si>
  <si>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</si>
  <si>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</si>
  <si>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</si>
  <si>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</si>
  <si>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</si>
  <si>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</si>
  <si>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</si>
  <si>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</si>
  <si>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</si>
  <si>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</si>
  <si>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</si>
  <si>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</si>
  <si>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</si>
  <si>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</si>
  <si>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</si>
  <si>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</si>
  <si>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</si>
  <si>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</si>
  <si>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</si>
  <si>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</si>
  <si>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</si>
  <si>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</si>
  <si>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</si>
  <si>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</si>
  <si>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</si>
  <si>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</si>
  <si>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</si>
  <si>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</si>
  <si>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</si>
  <si>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</si>
  <si>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</si>
  <si>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</si>
  <si>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</si>
  <si>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</si>
  <si>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</si>
  <si>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</si>
  <si>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</si>
  <si>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</si>
  <si>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</si>
  <si>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</si>
  <si>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</si>
  <si>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</si>
  <si>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</si>
  <si>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</si>
  <si>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</si>
  <si>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</si>
  <si>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</si>
  <si>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</si>
  <si>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</si>
  <si>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</si>
  <si>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</si>
  <si>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</si>
  <si>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</si>
  <si>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</si>
  <si>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</si>
  <si>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</si>
  <si>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</si>
  <si>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</si>
  <si>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</si>
  <si>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</si>
  <si>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</si>
  <si>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</si>
  <si>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</si>
  <si>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</si>
  <si>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</si>
  <si>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</si>
  <si>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</si>
  <si>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</si>
  <si>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</si>
  <si>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</si>
  <si>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</si>
  <si>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</si>
  <si>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</si>
  <si>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</si>
  <si>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</si>
  <si>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</si>
  <si>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</si>
  <si>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</si>
  <si>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</si>
  <si>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</si>
  <si>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</si>
  <si>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</si>
  <si>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</si>
  <si>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</si>
  <si>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</si>
  <si>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</si>
  <si>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</si>
  <si>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</si>
  <si>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</si>
  <si>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</si>
  <si>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</si>
  <si>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</si>
  <si>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</si>
  <si>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</si>
  <si>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</si>
  <si>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</si>
  <si>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</si>
  <si>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</si>
  <si>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</si>
  <si>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</si>
  <si>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</si>
  <si>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</si>
  <si>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</si>
  <si>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</si>
  <si>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</si>
  <si>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</si>
  <si>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</si>
  <si>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</si>
  <si>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</si>
  <si>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</si>
  <si>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</si>
  <si>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</si>
  <si>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</si>
  <si>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</si>
  <si>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</si>
  <si>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</si>
  <si>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</si>
  <si>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</si>
  <si>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</si>
  <si>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</si>
  <si>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</si>
  <si>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</si>
  <si>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</si>
  <si>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</si>
  <si>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</si>
  <si>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</si>
  <si>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</si>
  <si>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</si>
  <si>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</si>
  <si>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</si>
  <si>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</si>
  <si>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</si>
  <si>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</si>
  <si>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</si>
  <si>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</si>
  <si>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</si>
  <si>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</si>
  <si>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</si>
  <si>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</si>
  <si>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</si>
  <si>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</si>
  <si>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</si>
  <si>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</si>
  <si>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</si>
  <si>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</si>
  <si>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</si>
  <si>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</si>
  <si>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</si>
  <si>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</si>
  <si>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</si>
  <si>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</si>
  <si>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</si>
  <si>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</si>
  <si>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</si>
  <si>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</si>
  <si>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</si>
  <si>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</si>
  <si>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</si>
  <si>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</si>
  <si>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</si>
  <si>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</si>
  <si>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</si>
  <si>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</si>
  <si>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</si>
  <si>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</si>
  <si>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</si>
  <si>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</si>
  <si>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</si>
  <si>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</si>
  <si>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</si>
  <si>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</si>
  <si>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</si>
  <si>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</si>
  <si>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</si>
  <si>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</si>
  <si>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</si>
  <si>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</si>
  <si>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</si>
  <si>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</si>
  <si>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</si>
  <si>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</si>
  <si>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</si>
  <si>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</si>
  <si>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</si>
  <si>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</si>
  <si>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</si>
  <si>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</si>
  <si>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</si>
  <si>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</si>
  <si>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</si>
  <si>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</si>
  <si>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</si>
  <si>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</si>
  <si>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</si>
  <si>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</si>
  <si>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</si>
  <si>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</si>
  <si>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</si>
  <si>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</si>
  <si>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</si>
  <si>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</si>
  <si>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</si>
  <si>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</si>
  <si>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</si>
  <si>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</si>
  <si>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</si>
  <si>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</si>
  <si>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</si>
  <si>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</si>
  <si>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</si>
  <si>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</si>
  <si>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</si>
  <si>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</si>
  <si>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</si>
  <si>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</si>
  <si>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</si>
  <si>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</si>
  <si>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</si>
  <si>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</si>
  <si>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</si>
  <si>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</si>
  <si>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</si>
  <si>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</si>
  <si>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</si>
  <si>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</si>
  <si>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</si>
  <si>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</si>
  <si>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</si>
  <si>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</si>
  <si>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</si>
  <si>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</si>
  <si>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</si>
  <si>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</si>
  <si>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</si>
  <si>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</si>
  <si>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</si>
  <si>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</si>
  <si>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</si>
  <si>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</si>
  <si>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</si>
  <si>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</si>
  <si>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</si>
  <si>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</si>
  <si>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</si>
  <si>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</si>
  <si>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</si>
  <si>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</si>
  <si>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</si>
  <si>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</si>
  <si>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</si>
  <si>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</si>
  <si>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</si>
  <si>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</si>
  <si>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</si>
  <si>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</si>
  <si>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</si>
  <si>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</si>
  <si>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</si>
  <si>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</si>
  <si>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</si>
  <si>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</si>
  <si>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</si>
  <si>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</si>
  <si>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</si>
  <si>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</si>
  <si>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</si>
  <si>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</si>
  <si>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</si>
  <si>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</si>
  <si>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</si>
  <si>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</si>
  <si>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</si>
  <si>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</si>
  <si>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</si>
  <si>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</si>
  <si>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</si>
  <si>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</si>
  <si>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</si>
  <si>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</si>
  <si>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</si>
  <si>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</si>
  <si>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</si>
  <si>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</si>
  <si>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</si>
  <si>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</si>
  <si>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</si>
  <si>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</si>
  <si>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</si>
  <si>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</si>
  <si>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</si>
  <si>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</si>
  <si>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</si>
  <si>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</si>
  <si>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</si>
  <si>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</si>
  <si>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</si>
  <si>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</si>
  <si>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</si>
  <si>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</si>
  <si>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</si>
  <si>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</si>
  <si>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</si>
  <si>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</si>
  <si>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</si>
  <si>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</si>
  <si>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</si>
  <si>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</si>
  <si>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</si>
  <si>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</si>
  <si>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</si>
  <si>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</si>
  <si>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</si>
  <si>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</si>
  <si>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</si>
  <si>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</si>
  <si>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</si>
  <si>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</si>
  <si>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</si>
  <si>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</si>
  <si>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</si>
  <si>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</si>
  <si>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</si>
  <si>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</si>
  <si>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</si>
  <si>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</si>
  <si>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</si>
  <si>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</si>
  <si>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</si>
  <si>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</si>
  <si>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</si>
  <si>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</si>
  <si>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</si>
  <si>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</si>
  <si>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</si>
  <si>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</si>
  <si>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</si>
  <si>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</si>
  <si>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</si>
  <si>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</si>
  <si>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</si>
  <si>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</si>
  <si>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</si>
  <si>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</si>
  <si>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</si>
  <si>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</si>
  <si>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</si>
  <si>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</si>
  <si>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</si>
  <si>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</si>
  <si>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</si>
  <si>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</si>
  <si>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</si>
  <si>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</si>
  <si>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</si>
  <si>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</si>
  <si>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</si>
  <si>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</si>
  <si>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</si>
  <si>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</si>
  <si>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</si>
  <si>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</si>
  <si>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</si>
  <si>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</si>
  <si>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</si>
  <si>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</si>
  <si>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</si>
  <si>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</si>
  <si>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</si>
  <si>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</si>
  <si>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</si>
  <si>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</si>
  <si>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</si>
  <si>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</si>
  <si>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</si>
  <si>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</si>
  <si>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</si>
  <si>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</si>
  <si>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</si>
  <si>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</si>
  <si>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</si>
  <si>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</si>
  <si>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</si>
  <si>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</si>
  <si>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</si>
  <si>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</si>
  <si>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</si>
  <si>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</si>
  <si>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</si>
  <si>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</si>
  <si>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</si>
  <si>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</si>
  <si>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</si>
  <si>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</si>
  <si>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</si>
  <si>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</si>
  <si>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</si>
  <si>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</si>
  <si>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</si>
  <si>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</si>
  <si>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</si>
  <si>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</si>
  <si>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</si>
  <si>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</si>
  <si>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</si>
  <si>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</si>
  <si>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</si>
  <si>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</si>
  <si>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</si>
  <si>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</si>
  <si>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</si>
  <si>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</si>
  <si>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</si>
  <si>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</si>
  <si>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</si>
  <si>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</si>
  <si>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</si>
  <si>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</si>
  <si>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</si>
  <si>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</si>
  <si>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</si>
  <si>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</si>
  <si>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</si>
  <si>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</si>
  <si>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</si>
  <si>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</si>
  <si>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</si>
  <si>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</si>
  <si>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</si>
  <si>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</si>
  <si>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</si>
  <si>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</si>
  <si>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</si>
  <si>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</si>
  <si>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</si>
  <si>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</si>
  <si>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</si>
  <si>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</si>
  <si>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</si>
  <si>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</si>
  <si>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</si>
  <si>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</si>
  <si>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</si>
  <si>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</si>
  <si>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</si>
  <si>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</si>
  <si>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</si>
  <si>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</si>
  <si>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</si>
  <si>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</si>
  <si>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</si>
  <si>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</si>
  <si>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</si>
  <si>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</si>
  <si>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</si>
  <si>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</si>
  <si>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</si>
  <si>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</si>
  <si>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</si>
  <si>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</si>
  <si>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</si>
  <si>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</si>
  <si>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</si>
  <si>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</si>
  <si>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</si>
  <si>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</si>
  <si>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</si>
  <si>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</si>
  <si>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</si>
  <si>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</si>
  <si>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</si>
  <si>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</si>
  <si>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</si>
  <si>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</si>
  <si>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</si>
  <si>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</si>
  <si>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</si>
  <si>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</si>
  <si>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</si>
  <si>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</si>
  <si>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</si>
  <si>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</si>
  <si>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</si>
  <si>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</si>
  <si>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</si>
  <si>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</si>
  <si>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</si>
  <si>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</si>
  <si>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</si>
  <si>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</si>
  <si>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</si>
  <si>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</si>
  <si>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</si>
  <si>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</si>
  <si>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</si>
  <si>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</si>
  <si>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</si>
  <si>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</si>
  <si>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</si>
  <si>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</si>
  <si>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</si>
  <si>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</si>
  <si>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</si>
  <si>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</si>
  <si>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</si>
  <si>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</si>
  <si>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</si>
  <si>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</si>
  <si>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</si>
  <si>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</si>
  <si>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</si>
  <si>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</si>
  <si>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</si>
  <si>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</si>
  <si>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</si>
  <si>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</si>
  <si>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</si>
  <si>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</si>
  <si>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</si>
  <si>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</si>
  <si>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</si>
  <si>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</si>
  <si>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</si>
  <si>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</si>
  <si>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</si>
  <si>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</si>
  <si>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</si>
  <si>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</si>
  <si>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</si>
  <si>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</si>
  <si>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</si>
  <si>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</si>
  <si>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</si>
  <si>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</si>
  <si>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</si>
  <si>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</si>
  <si>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</si>
  <si>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</si>
  <si>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</si>
  <si>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</si>
  <si>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</si>
  <si>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</si>
  <si>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</si>
  <si>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</si>
  <si>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</si>
  <si>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</si>
  <si>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</si>
  <si>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</si>
  <si>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</si>
  <si>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</si>
  <si>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</si>
  <si>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</si>
  <si>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</si>
  <si>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</si>
  <si>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</si>
  <si>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</si>
  <si>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</si>
  <si>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</si>
  <si>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</si>
  <si>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</si>
  <si>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</si>
  <si>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</si>
  <si>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</si>
  <si>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</si>
  <si>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</si>
  <si>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</si>
  <si>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</si>
  <si>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</si>
  <si>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</si>
  <si>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</si>
  <si>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</si>
  <si>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</si>
  <si>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</si>
  <si>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</si>
  <si>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</si>
  <si>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</si>
  <si>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</si>
  <si>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</si>
  <si>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</si>
  <si>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</si>
  <si>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</si>
  <si>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</si>
  <si>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</si>
  <si>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</si>
  <si>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</si>
  <si>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</si>
  <si>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</si>
  <si>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</si>
  <si>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</si>
  <si>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</si>
  <si>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</si>
  <si>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</si>
  <si>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</si>
  <si>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</si>
  <si>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</si>
  <si>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</si>
  <si>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</si>
  <si>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</si>
  <si>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</si>
  <si>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</si>
  <si>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</si>
  <si>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</si>
  <si>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</si>
  <si>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</si>
  <si>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</si>
  <si>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</si>
  <si>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</si>
  <si>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</si>
  <si>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</si>
  <si>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</si>
  <si>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</si>
  <si>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</si>
  <si>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</si>
  <si>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</si>
  <si>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</si>
  <si>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</si>
  <si>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</si>
  <si>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</si>
  <si>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</si>
  <si>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</si>
  <si>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</si>
  <si>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</si>
  <si>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</si>
  <si>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</si>
  <si>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</si>
  <si>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</si>
  <si>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</si>
  <si>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</si>
  <si>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</si>
  <si>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</si>
  <si>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</si>
  <si>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</si>
  <si>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</si>
  <si>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</si>
  <si>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</si>
  <si>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</si>
  <si>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</si>
  <si>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</si>
  <si>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</si>
  <si>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</si>
  <si>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</si>
  <si>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</si>
  <si>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</si>
  <si>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</si>
  <si>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</si>
  <si>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</si>
  <si>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</si>
  <si>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</si>
  <si>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</si>
  <si>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</si>
  <si>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</si>
  <si>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</si>
  <si>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</si>
  <si>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</si>
  <si>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</si>
  <si>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</si>
  <si>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</si>
  <si>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</si>
  <si>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</si>
  <si>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</si>
  <si>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</si>
  <si>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</si>
  <si>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</si>
  <si>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</si>
  <si>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</si>
  <si>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</si>
  <si>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</si>
  <si>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</si>
  <si>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</si>
  <si>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</si>
  <si>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</si>
  <si>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</si>
  <si>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</si>
  <si>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</si>
  <si>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</si>
  <si>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</si>
  <si>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</si>
  <si>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</si>
  <si>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</si>
  <si>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</si>
  <si>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</si>
  <si>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</si>
  <si>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</si>
  <si>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</si>
  <si>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</si>
  <si>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</si>
  <si>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</si>
  <si>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</si>
  <si>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</si>
  <si>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</si>
  <si>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</si>
  <si>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</si>
  <si>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</si>
  <si>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</si>
  <si>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</si>
  <si>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</si>
  <si>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</si>
  <si>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</si>
  <si>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</si>
  <si>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</si>
  <si>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</si>
  <si>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</si>
  <si>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</si>
  <si>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</si>
  <si>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</si>
  <si>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</si>
  <si>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</si>
  <si>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</si>
  <si>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</si>
  <si>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</si>
  <si>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</si>
  <si>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</si>
  <si>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</si>
  <si>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</si>
  <si>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</si>
  <si>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</si>
  <si>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</si>
  <si>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</si>
  <si>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</si>
  <si>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</si>
  <si>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</si>
  <si>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</si>
  <si>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</si>
  <si>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</si>
  <si>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</si>
  <si>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</si>
  <si>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</si>
  <si>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</si>
  <si>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</si>
  <si>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</si>
  <si>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</si>
  <si>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</si>
  <si>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</si>
  <si>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</si>
  <si>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</si>
  <si>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</si>
  <si>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</si>
  <si>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</si>
  <si>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</si>
  <si>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</si>
  <si>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</si>
  <si>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</si>
  <si>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</si>
  <si>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</si>
  <si>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</si>
  <si>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</si>
  <si>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</si>
  <si>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</si>
  <si>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</si>
  <si>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</si>
  <si>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</si>
  <si>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</si>
  <si>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</si>
  <si>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</si>
  <si>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</si>
  <si>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</si>
  <si>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</si>
  <si>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</si>
  <si>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</si>
  <si>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</si>
  <si>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</si>
  <si>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</si>
  <si>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</si>
  <si>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</si>
  <si>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</si>
  <si>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</si>
  <si>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</si>
  <si>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</si>
  <si>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</si>
  <si>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</si>
  <si>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</si>
  <si>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</si>
  <si>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</si>
  <si>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</si>
  <si>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</si>
  <si>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</si>
  <si>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</si>
  <si>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</si>
  <si>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</si>
  <si>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</si>
  <si>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</si>
  <si>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</si>
  <si>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</si>
  <si>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</si>
  <si>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</si>
  <si>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</si>
  <si>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</si>
  <si>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</si>
  <si>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</si>
  <si>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</si>
  <si>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</si>
  <si>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</si>
  <si>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</si>
  <si>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</si>
  <si>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</si>
  <si>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</si>
  <si>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</si>
  <si>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</si>
  <si>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</si>
  <si>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</si>
  <si>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</si>
  <si>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</si>
  <si>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</si>
  <si>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</si>
  <si>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</si>
  <si>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</si>
  <si>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</si>
  <si>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</si>
  <si>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</si>
  <si>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</si>
  <si>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</si>
  <si>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</si>
  <si>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</si>
  <si>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</si>
  <si>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</si>
  <si>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</si>
  <si>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</si>
  <si>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</si>
  <si>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</si>
  <si>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</si>
  <si>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</si>
  <si>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</si>
  <si>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</si>
  <si>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</si>
  <si>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</si>
  <si>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</si>
  <si>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</si>
  <si>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</si>
  <si>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</si>
  <si>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</si>
  <si>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</si>
  <si>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</si>
  <si>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</si>
  <si>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</si>
  <si>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</si>
  <si>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</si>
  <si>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</si>
  <si>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</si>
  <si>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</si>
  <si>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</si>
  <si>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</si>
  <si>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</si>
  <si>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</si>
  <si>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</si>
  <si>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</si>
  <si>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</si>
  <si>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</si>
  <si>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</si>
  <si>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</si>
  <si>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</si>
  <si>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</si>
  <si>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</si>
  <si>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</si>
  <si>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</si>
  <si>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</si>
  <si>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</si>
  <si>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</si>
  <si>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</si>
  <si>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</si>
  <si>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</si>
  <si>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</si>
  <si>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</si>
  <si>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</si>
  <si>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</si>
  <si>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</si>
  <si>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</si>
  <si>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</si>
  <si>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</si>
  <si>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</si>
  <si>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</si>
  <si>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</si>
  <si>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</si>
  <si>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</si>
  <si>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</si>
  <si>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</si>
  <si>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</si>
  <si>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</si>
  <si>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</si>
  <si>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</si>
  <si>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</si>
  <si>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</si>
  <si>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</si>
  <si>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</si>
  <si>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</si>
  <si>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</si>
  <si>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</si>
  <si>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</si>
  <si>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</si>
  <si>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</si>
  <si>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</si>
  <si>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</si>
  <si>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</si>
  <si>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</si>
  <si>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</si>
  <si>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</si>
  <si>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</si>
  <si>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</si>
  <si>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</si>
  <si>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</si>
  <si>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</si>
  <si>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</si>
  <si>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</si>
  <si>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</si>
  <si>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</si>
  <si>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</si>
  <si>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</si>
  <si>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</si>
  <si>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</si>
  <si>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</si>
  <si>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</si>
  <si>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</si>
  <si>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</si>
  <si>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</si>
  <si>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</si>
  <si>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</si>
  <si>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</si>
  <si>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</si>
  <si>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</si>
  <si>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</si>
  <si>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</si>
  <si>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</si>
  <si>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</si>
  <si>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</si>
  <si>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</si>
  <si>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</si>
  <si>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</si>
  <si>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</si>
  <si>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</si>
  <si>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</si>
  <si>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</si>
  <si>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</si>
  <si>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</si>
  <si>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</si>
  <si>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</si>
  <si>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</si>
  <si>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</si>
  <si>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</si>
  <si>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</si>
  <si>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</si>
  <si>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</si>
  <si>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</si>
  <si>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</si>
  <si>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</si>
  <si>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</si>
  <si>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</si>
  <si>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</si>
  <si>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</si>
  <si>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</si>
  <si>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</si>
  <si>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</si>
  <si>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</si>
  <si>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</si>
  <si>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</si>
  <si>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</si>
  <si>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</si>
  <si>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</si>
  <si>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</si>
  <si>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</si>
  <si>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</si>
  <si>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</si>
  <si>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</si>
  <si>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</si>
  <si>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</si>
  <si>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</si>
  <si>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</si>
  <si>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</si>
  <si>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</si>
  <si>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</si>
  <si>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</si>
  <si>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</si>
  <si>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</si>
  <si>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</si>
  <si>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</si>
  <si>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</si>
  <si>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</si>
  <si>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</si>
  <si>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</si>
  <si>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</si>
  <si>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</si>
  <si>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</si>
  <si>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</si>
  <si>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</si>
  <si>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</si>
  <si>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</si>
  <si>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</si>
  <si>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</si>
  <si>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</si>
  <si>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</si>
  <si>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</si>
  <si>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</si>
  <si>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</si>
  <si>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</si>
  <si>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</si>
  <si>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</si>
  <si>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</si>
  <si>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</si>
  <si>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</si>
  <si>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</si>
  <si>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</si>
  <si>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</si>
  <si>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</si>
  <si>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</si>
  <si>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</si>
  <si>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</si>
  <si>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</si>
  <si>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</si>
  <si>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</si>
  <si>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</si>
  <si>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</si>
  <si>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</si>
  <si>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</si>
  <si>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</si>
  <si>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</si>
  <si>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</si>
  <si>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</si>
  <si>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</si>
  <si>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</si>
  <si>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</si>
  <si>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</si>
  <si>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</si>
  <si>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</si>
  <si>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</si>
  <si>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</si>
  <si>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</si>
  <si>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</si>
  <si>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</si>
  <si>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</si>
  <si>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</si>
  <si>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</si>
  <si>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</si>
  <si>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</si>
  <si>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</si>
  <si>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</si>
  <si>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</si>
  <si>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</si>
  <si>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</si>
  <si>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</si>
  <si>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</si>
  <si>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</si>
  <si>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</si>
  <si>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</si>
  <si>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</si>
  <si>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</si>
  <si>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</si>
  <si>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</si>
  <si>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</si>
  <si>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</si>
  <si>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</si>
  <si>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</si>
  <si>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</si>
  <si>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</si>
  <si>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</si>
  <si>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</si>
  <si>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</si>
  <si>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</si>
  <si>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</si>
  <si>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</si>
  <si>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</si>
  <si>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</si>
  <si>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</si>
  <si>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</si>
  <si>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</si>
  <si>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</si>
  <si>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</si>
  <si>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</si>
  <si>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</si>
  <si>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</si>
  <si>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</si>
  <si>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</si>
  <si>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</si>
  <si>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</si>
  <si>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</si>
  <si>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</si>
  <si>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</si>
  <si>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</si>
  <si>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</si>
  <si>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</si>
  <si>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</si>
  <si>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</si>
  <si>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</si>
  <si>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</si>
  <si>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</si>
  <si>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</si>
  <si>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</si>
  <si>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</si>
  <si>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</si>
  <si>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</si>
  <si>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</si>
  <si>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</si>
  <si>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</si>
  <si>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</si>
  <si>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</si>
  <si>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</si>
  <si>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</si>
  <si>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</si>
  <si>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</si>
  <si>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</si>
  <si>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</si>
  <si>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</si>
  <si>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</si>
  <si>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</si>
  <si>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</si>
  <si>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</si>
  <si>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</si>
  <si>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</si>
  <si>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</si>
  <si>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</si>
  <si>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</si>
  <si>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</si>
  <si>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</si>
  <si>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</si>
  <si>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</si>
  <si>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</si>
  <si>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</si>
  <si>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</si>
  <si>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</si>
  <si>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</si>
  <si>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</si>
  <si>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</si>
  <si>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</si>
  <si>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</si>
  <si>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</si>
  <si>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</si>
  <si>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</si>
  <si>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</si>
  <si>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</si>
  <si>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</si>
  <si>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</si>
  <si>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</si>
  <si>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</si>
  <si>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</si>
  <si>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</si>
  <si>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</si>
  <si>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</si>
  <si>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</si>
  <si>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</si>
  <si>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</si>
  <si>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</si>
  <si>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</si>
  <si>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</si>
  <si>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</si>
  <si>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</si>
  <si>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</si>
  <si>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</si>
  <si>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</si>
  <si>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</si>
  <si>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</si>
  <si>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</si>
  <si>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</si>
  <si>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</si>
  <si>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</si>
  <si>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</si>
  <si>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</si>
  <si>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</si>
  <si>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</si>
  <si>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</si>
  <si>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</si>
  <si>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</si>
  <si>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</si>
  <si>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</si>
  <si>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</si>
  <si>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</si>
  <si>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</si>
  <si>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</si>
  <si>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</si>
  <si>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</si>
  <si>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</si>
  <si>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</si>
  <si>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</si>
  <si>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</si>
  <si>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</si>
  <si>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</si>
  <si>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</si>
  <si>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</si>
  <si>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</si>
  <si>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</si>
  <si>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</si>
  <si>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</si>
  <si>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</si>
  <si>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</si>
  <si>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</si>
  <si>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</si>
  <si>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</si>
  <si>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</si>
  <si>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</si>
  <si>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</si>
  <si>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</si>
  <si>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</si>
  <si>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</si>
  <si>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</si>
  <si>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</si>
  <si>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</si>
  <si>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</si>
  <si>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</si>
  <si>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</si>
  <si>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</si>
  <si>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</si>
  <si>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</si>
  <si>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</si>
  <si>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</si>
  <si>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</si>
  <si>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</si>
  <si>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</si>
  <si>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</si>
  <si>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</si>
  <si>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</si>
  <si>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</si>
  <si>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</si>
  <si>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</si>
  <si>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</si>
  <si>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</si>
  <si>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</si>
  <si>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</si>
  <si>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</si>
  <si>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</si>
  <si>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</si>
  <si>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</si>
  <si>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</si>
  <si>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</si>
  <si>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</si>
  <si>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</si>
  <si>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</si>
  <si>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</si>
  <si>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</si>
  <si>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</si>
  <si>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</si>
  <si>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</si>
  <si>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</si>
  <si>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</si>
  <si>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</si>
  <si>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</si>
  <si>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</si>
  <si>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</si>
  <si>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</si>
  <si>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</si>
  <si>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</si>
  <si>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</si>
  <si>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</si>
  <si>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</si>
  <si>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</si>
  <si>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</si>
  <si>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</si>
  <si>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</si>
  <si>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</si>
  <si>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</si>
  <si>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</si>
  <si>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</si>
  <si>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</si>
  <si>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</si>
  <si>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</si>
  <si>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</si>
  <si>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</si>
  <si>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</si>
  <si>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</si>
  <si>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</si>
  <si>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</si>
  <si>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</si>
  <si>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</si>
  <si>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</si>
  <si>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</si>
  <si>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</si>
  <si>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</si>
  <si>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</si>
  <si>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</si>
  <si>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</si>
  <si>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</si>
  <si>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</si>
  <si>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</si>
  <si>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</si>
  <si>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</si>
  <si>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</si>
  <si>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</si>
  <si>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</si>
  <si>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</si>
  <si>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</si>
  <si>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</si>
  <si>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</si>
  <si>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</si>
  <si>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</si>
  <si>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</si>
  <si>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</si>
  <si>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</si>
  <si>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</si>
  <si>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</si>
  <si>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</si>
  <si>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</si>
  <si>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</si>
  <si>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</si>
  <si>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</si>
  <si>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</si>
  <si>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</si>
  <si>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</si>
  <si>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</si>
  <si>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</si>
  <si>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</si>
  <si>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</si>
  <si>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</si>
  <si>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</si>
  <si>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</si>
  <si>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</si>
  <si>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</si>
  <si>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</si>
  <si>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</si>
  <si>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</si>
  <si>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</si>
  <si>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</si>
  <si>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</si>
  <si>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</si>
  <si>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</si>
  <si>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</si>
  <si>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</si>
  <si>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</si>
  <si>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</si>
  <si>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</si>
  <si>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</si>
  <si>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</si>
  <si>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</si>
  <si>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</si>
  <si>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</si>
  <si>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</si>
  <si>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</si>
  <si>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</si>
  <si>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</si>
  <si>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</si>
  <si>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</si>
  <si>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</si>
  <si>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</si>
  <si>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</si>
  <si>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</si>
  <si>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</si>
  <si>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</si>
  <si>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</si>
  <si>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</si>
  <si>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</si>
  <si>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</si>
  <si>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</si>
  <si>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</si>
  <si>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</si>
  <si>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</si>
  <si>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</si>
  <si>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</si>
  <si>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</si>
  <si>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</si>
  <si>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</si>
  <si>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</si>
  <si>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</si>
  <si>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</si>
  <si>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</si>
  <si>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</si>
  <si>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</si>
  <si>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</si>
  <si>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</si>
  <si>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</si>
  <si>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</si>
  <si>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</si>
  <si>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</si>
  <si>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</si>
  <si>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</si>
  <si>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</si>
  <si>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</si>
  <si>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</si>
  <si>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</si>
  <si>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</si>
  <si>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</si>
  <si>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</si>
  <si>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</si>
  <si>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</si>
  <si>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</si>
  <si>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</si>
  <si>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</si>
  <si>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</si>
  <si>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</si>
  <si>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</si>
  <si>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</si>
  <si>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</si>
  <si>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</si>
  <si>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</si>
  <si>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</si>
  <si>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</si>
  <si>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</si>
  <si>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</si>
  <si>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</si>
  <si>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</si>
  <si>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</si>
  <si>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</si>
  <si>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</si>
  <si>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</si>
  <si>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</si>
  <si>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</si>
  <si>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</si>
  <si>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</si>
  <si>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</si>
  <si>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</si>
  <si>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</si>
  <si>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</si>
  <si>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</si>
  <si>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</si>
  <si>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</si>
  <si>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</si>
  <si>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</si>
  <si>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</si>
  <si>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</si>
  <si>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</si>
  <si>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</si>
  <si>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</si>
  <si>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</si>
  <si>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</si>
  <si>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</si>
  <si>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</si>
  <si>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</si>
  <si>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</si>
  <si>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</si>
  <si>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</si>
  <si>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</si>
  <si>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</si>
  <si>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</si>
  <si>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</si>
  <si>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</si>
  <si>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</si>
  <si>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</si>
  <si>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</si>
  <si>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</si>
  <si>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</si>
  <si>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</si>
  <si>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</si>
  <si>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</si>
  <si>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</si>
  <si>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</si>
  <si>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</si>
  <si>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</si>
  <si>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</si>
  <si>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</si>
  <si>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</si>
  <si>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</si>
  <si>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</si>
  <si>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</si>
  <si>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</si>
  <si>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</si>
  <si>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</si>
  <si>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</si>
  <si>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</si>
  <si>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</si>
  <si>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</si>
  <si>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</si>
  <si>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</si>
  <si>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</si>
  <si>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</si>
  <si>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</si>
  <si>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</si>
  <si>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</si>
  <si>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</si>
  <si>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</si>
  <si>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</si>
  <si>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</si>
  <si>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</si>
  <si>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</si>
  <si>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</si>
  <si>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</si>
  <si>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</si>
  <si>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</si>
  <si>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</si>
  <si>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</si>
  <si>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</si>
  <si>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</si>
  <si>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</si>
  <si>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</si>
  <si>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</si>
  <si>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</si>
  <si>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</si>
  <si>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</si>
  <si>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</si>
  <si>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</si>
  <si>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</si>
  <si>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</si>
  <si>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</si>
  <si>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</si>
  <si>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</si>
  <si>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</si>
  <si>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</si>
  <si>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</si>
  <si>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</si>
  <si>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</si>
  <si>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</si>
  <si>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</si>
  <si>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</si>
  <si>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</si>
  <si>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</si>
  <si>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</si>
  <si>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</si>
  <si>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</si>
  <si>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</si>
  <si>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</si>
  <si>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</si>
  <si>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</si>
  <si>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</si>
  <si>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</si>
  <si>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</si>
  <si>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</si>
  <si>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</si>
  <si>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</si>
  <si>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</si>
  <si>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</si>
  <si>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</si>
  <si>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</si>
  <si>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</si>
  <si>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</si>
  <si>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</si>
  <si>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</si>
  <si>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</si>
  <si>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</si>
  <si>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</si>
  <si>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</si>
  <si>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</si>
  <si>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</si>
  <si>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</si>
  <si>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</si>
  <si>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</si>
  <si>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</si>
  <si>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</si>
  <si>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</si>
  <si>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</si>
  <si>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</si>
  <si>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</si>
  <si>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</si>
  <si>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</si>
  <si>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</si>
  <si>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</si>
  <si>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</si>
  <si>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</si>
  <si>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</si>
  <si>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</si>
  <si>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</si>
  <si>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</si>
  <si>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</si>
  <si>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</si>
  <si>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</si>
  <si>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</si>
  <si>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</si>
  <si>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</si>
  <si>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</si>
  <si>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</si>
  <si>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</si>
  <si>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</si>
  <si>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</si>
  <si>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</si>
  <si>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</si>
  <si>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</si>
  <si>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</si>
  <si>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</si>
  <si>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</si>
  <si>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</si>
  <si>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</si>
  <si>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</si>
  <si>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</si>
  <si>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</si>
  <si>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</si>
  <si>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</si>
  <si>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</si>
  <si>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</si>
  <si>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</si>
  <si>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</si>
  <si>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</si>
  <si>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</si>
  <si>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</si>
  <si>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</si>
  <si>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</si>
  <si>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</si>
  <si>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</si>
  <si>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</si>
  <si>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</si>
  <si>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</si>
  <si>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</si>
  <si>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</si>
  <si>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</si>
  <si>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</si>
  <si>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</si>
  <si>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</si>
  <si>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</si>
  <si>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</si>
  <si>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</si>
  <si>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</si>
  <si>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</si>
  <si>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</si>
  <si>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</si>
  <si>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</si>
  <si>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</si>
  <si>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</si>
  <si>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</si>
  <si>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</si>
  <si>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</si>
  <si>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</si>
  <si>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</si>
  <si>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</si>
  <si>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</si>
  <si>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</si>
  <si>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</si>
  <si>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</si>
  <si>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</si>
  <si>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</si>
  <si>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</si>
  <si>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</si>
  <si>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</si>
  <si>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</si>
  <si>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</si>
  <si>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</si>
  <si>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</si>
  <si>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</si>
  <si>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</si>
  <si>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</si>
  <si>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</si>
  <si>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</si>
  <si>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</si>
  <si>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</si>
  <si>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</si>
  <si>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</si>
  <si>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</si>
  <si>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</si>
  <si>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</si>
  <si>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</si>
  <si>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</si>
  <si>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</si>
  <si>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</si>
  <si>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</si>
  <si>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</si>
  <si>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</si>
  <si>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</si>
  <si>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</si>
  <si>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</si>
  <si>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</si>
  <si>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</si>
  <si>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</si>
  <si>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</si>
  <si>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</si>
  <si>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</si>
  <si>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</si>
  <si>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</si>
  <si>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</si>
  <si>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</si>
  <si>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</si>
  <si>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</si>
  <si>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</si>
  <si>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</si>
  <si>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</si>
  <si>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</si>
  <si>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</si>
  <si>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</si>
  <si>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</si>
  <si>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</si>
  <si>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</si>
  <si>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</si>
  <si>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</si>
  <si>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</si>
  <si>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</si>
  <si>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</si>
  <si>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</si>
  <si>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</si>
  <si>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</si>
  <si>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</si>
  <si>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</si>
  <si>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</si>
  <si>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</si>
  <si>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</si>
  <si>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</si>
  <si>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</si>
  <si>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</si>
  <si>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</si>
  <si>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</si>
  <si>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</si>
  <si>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</si>
  <si>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</si>
  <si>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</si>
  <si>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</si>
  <si>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</si>
  <si>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</si>
  <si>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</si>
  <si>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</si>
  <si>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</si>
  <si>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</si>
  <si>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</si>
  <si>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</si>
  <si>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</si>
  <si>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</si>
  <si>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</si>
  <si>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</si>
  <si>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</si>
  <si>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</si>
  <si>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</si>
  <si>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</si>
  <si>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</si>
  <si>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</si>
  <si>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</si>
  <si>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</si>
  <si>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</si>
  <si>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</si>
  <si>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</si>
  <si>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</si>
  <si>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</si>
  <si>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</si>
  <si>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</si>
  <si>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</si>
  <si>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</si>
  <si>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</si>
  <si>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</si>
  <si>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</si>
  <si>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</si>
  <si>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</si>
  <si>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</si>
  <si>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</si>
  <si>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</si>
  <si>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</si>
  <si>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</si>
  <si>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</si>
  <si>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</si>
  <si>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</si>
  <si>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</si>
  <si>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</si>
  <si>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</si>
  <si>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</si>
  <si>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</si>
  <si>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</si>
  <si>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</si>
  <si>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</si>
  <si>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</si>
  <si>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</si>
  <si>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</si>
  <si>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</si>
  <si>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</si>
  <si>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</si>
  <si>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</si>
  <si>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</si>
  <si>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</si>
  <si>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</si>
  <si>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</si>
  <si>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</si>
  <si>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</si>
  <si>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</si>
  <si>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</si>
  <si>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</si>
  <si>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</si>
  <si>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</si>
  <si>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</si>
  <si>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</si>
  <si>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</si>
  <si>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</si>
  <si>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</si>
  <si>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</si>
  <si>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</si>
  <si>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</si>
  <si>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</si>
  <si>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</si>
  <si>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</si>
  <si>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</si>
  <si>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</si>
  <si>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</si>
  <si>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</si>
  <si>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</si>
  <si>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</si>
  <si>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</si>
  <si>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</si>
  <si>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</si>
  <si>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</si>
  <si>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</si>
  <si>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</si>
  <si>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</si>
  <si>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</si>
  <si>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</si>
  <si>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</si>
  <si>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</si>
  <si>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</si>
  <si>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</si>
  <si>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</si>
  <si>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</si>
  <si>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</si>
  <si>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</si>
  <si>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</si>
  <si>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</si>
  <si>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</si>
  <si>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</si>
  <si>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</si>
  <si>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</si>
  <si>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</si>
  <si>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</si>
  <si>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</si>
  <si>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</si>
  <si>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</si>
  <si>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</si>
  <si>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</si>
  <si>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</si>
  <si>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</si>
  <si>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</si>
  <si>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</si>
  <si>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</si>
  <si>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</si>
  <si>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</si>
  <si>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</si>
  <si>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</si>
  <si>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</si>
  <si>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</si>
  <si>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</si>
  <si>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</si>
  <si>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</si>
  <si>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</si>
  <si>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</si>
  <si>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</si>
  <si>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</si>
  <si>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</si>
  <si>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</si>
  <si>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</si>
  <si>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</si>
  <si>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</si>
  <si>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</si>
  <si>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</si>
  <si>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</si>
  <si>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</si>
  <si>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</si>
  <si>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</si>
  <si>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</si>
  <si>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</si>
  <si>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</si>
  <si>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</si>
  <si>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</si>
  <si>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</si>
  <si>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</si>
  <si>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</si>
  <si>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</si>
  <si>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</si>
  <si>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</si>
  <si>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</si>
  <si>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</si>
  <si>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</si>
  <si>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</si>
  <si>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</si>
  <si>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</si>
  <si>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</si>
  <si>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</si>
  <si>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</si>
  <si>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</si>
  <si>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</si>
  <si>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</si>
  <si>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</si>
  <si>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</si>
  <si>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</si>
  <si>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</si>
  <si>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</si>
  <si>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</si>
  <si>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</si>
  <si>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</si>
  <si>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</si>
  <si>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</si>
  <si>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</si>
  <si>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</si>
  <si>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</si>
  <si>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</si>
  <si>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</si>
  <si>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</si>
  <si>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</si>
  <si>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</si>
  <si>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</si>
  <si>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</si>
  <si>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</si>
  <si>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</si>
  <si>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</si>
  <si>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</si>
  <si>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</si>
  <si>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</si>
  <si>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</si>
  <si>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</si>
  <si>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</si>
  <si>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</si>
  <si>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</si>
  <si>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</si>
  <si>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</si>
  <si>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</si>
  <si>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</si>
  <si>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</si>
  <si>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</si>
  <si>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</si>
  <si>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</si>
  <si>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</si>
  <si>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</si>
  <si>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</si>
  <si>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</si>
  <si>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</si>
  <si>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</si>
  <si>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</si>
  <si>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</si>
  <si>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</si>
  <si>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</si>
  <si>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</si>
  <si>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</si>
  <si>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</si>
  <si>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</si>
  <si>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</si>
  <si>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</si>
  <si>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</si>
  <si>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</si>
  <si>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</si>
  <si>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</si>
  <si>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</si>
  <si>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</si>
  <si>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</si>
  <si>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</si>
  <si>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</si>
  <si>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</si>
  <si>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</si>
  <si>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</si>
  <si>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</si>
  <si>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</si>
  <si>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</si>
  <si>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</si>
  <si>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</si>
  <si>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</si>
  <si>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</si>
  <si>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</si>
  <si>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</si>
  <si>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</si>
  <si>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</si>
  <si>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</si>
  <si>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</si>
  <si>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</si>
  <si>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</si>
  <si>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</si>
  <si>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</si>
  <si>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</si>
  <si>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</si>
  <si>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</si>
  <si>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</si>
  <si>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</si>
  <si>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</si>
  <si>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</si>
  <si>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</si>
  <si>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</si>
  <si>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</si>
  <si>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</si>
  <si>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</si>
  <si>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</si>
  <si>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</si>
  <si>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</si>
  <si>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</si>
  <si>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</si>
  <si>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</si>
  <si>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</si>
  <si>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</si>
  <si>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</si>
  <si>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</si>
  <si>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</si>
  <si>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</si>
  <si>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</si>
  <si>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</si>
  <si>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</si>
  <si>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</si>
  <si>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</si>
  <si>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</si>
  <si>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</si>
  <si>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</si>
  <si>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</si>
  <si>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</si>
  <si>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</si>
  <si>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</si>
  <si>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</si>
  <si>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</si>
  <si>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</si>
  <si>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</si>
  <si>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</si>
  <si>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</si>
  <si>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</si>
  <si>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</si>
  <si>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</si>
  <si>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</si>
  <si>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</si>
  <si>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</si>
  <si>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</si>
  <si>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</si>
  <si>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</si>
  <si>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</si>
  <si>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</si>
  <si>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</si>
  <si>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</si>
  <si>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</si>
  <si>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</si>
  <si>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</si>
  <si>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</si>
  <si>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</si>
  <si>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</si>
  <si>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</si>
  <si>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</si>
  <si>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</si>
  <si>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</si>
  <si>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</si>
  <si>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</si>
  <si>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</si>
  <si>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</si>
  <si>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</si>
  <si>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</si>
  <si>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</si>
  <si>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</si>
  <si>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</si>
  <si>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</si>
  <si>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</si>
  <si>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</si>
  <si>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</si>
  <si>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</si>
  <si>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</si>
  <si>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</si>
  <si>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</si>
  <si>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</si>
  <si>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</si>
  <si>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</si>
  <si>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</si>
  <si>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</si>
  <si>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</si>
  <si>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</si>
  <si>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</si>
  <si>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</si>
  <si>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</si>
  <si>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</si>
  <si>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</si>
  <si>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</si>
  <si>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</si>
  <si>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</si>
  <si>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</si>
  <si>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</si>
  <si>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</si>
  <si>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</si>
  <si>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</si>
  <si>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</si>
  <si>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</si>
  <si>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</si>
  <si>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</si>
  <si>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</si>
  <si>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</si>
  <si>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</si>
  <si>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</si>
  <si>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</si>
  <si>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</si>
  <si>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</si>
  <si>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</si>
  <si>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</si>
  <si>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</si>
  <si>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</si>
  <si>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</si>
  <si>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</si>
  <si>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</si>
  <si>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</si>
  <si>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</si>
  <si>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</si>
  <si>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</si>
  <si>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</si>
  <si>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</si>
  <si>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</si>
  <si>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</si>
  <si>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</si>
  <si>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</si>
  <si>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</si>
  <si>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</si>
  <si>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</si>
  <si>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</si>
  <si>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</si>
  <si>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</si>
  <si>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</si>
  <si>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</si>
  <si>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</si>
  <si>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</si>
  <si>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</si>
  <si>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</si>
  <si>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</si>
  <si>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</si>
  <si>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</si>
  <si>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</si>
  <si>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</si>
  <si>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</si>
  <si>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</si>
  <si>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</si>
  <si>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</si>
  <si>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</si>
  <si>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</si>
  <si>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</si>
  <si>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</si>
  <si>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</si>
  <si>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</si>
  <si>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</si>
  <si>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</si>
  <si>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</si>
  <si>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</si>
  <si>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</si>
  <si>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</si>
  <si>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</si>
  <si>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</si>
  <si>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</si>
  <si>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</si>
  <si>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</si>
  <si>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</si>
  <si>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</si>
  <si>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</si>
  <si>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</si>
  <si>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</si>
  <si>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</si>
  <si>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</si>
  <si>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</si>
  <si>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</si>
  <si>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</si>
  <si>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</si>
  <si>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</si>
  <si>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</si>
  <si>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</si>
  <si>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</si>
  <si>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</si>
  <si>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</si>
  <si>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</si>
  <si>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</si>
  <si>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</si>
  <si>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</si>
  <si>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</si>
  <si>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</si>
  <si>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</si>
  <si>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</si>
  <si>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</si>
  <si>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</si>
  <si>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</si>
  <si>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</si>
  <si>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</si>
  <si>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</si>
  <si>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</si>
  <si>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</si>
  <si>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</si>
  <si>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</si>
  <si>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</si>
  <si>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</si>
  <si>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</si>
  <si>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</si>
  <si>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</si>
  <si>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</si>
  <si>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</si>
  <si>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</si>
  <si>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</si>
  <si>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</si>
  <si>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</si>
  <si>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</si>
  <si>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</si>
  <si>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</si>
  <si>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</si>
  <si>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</si>
  <si>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</si>
  <si>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</si>
  <si>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</si>
  <si>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</si>
  <si>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</si>
  <si>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</si>
  <si>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</si>
  <si>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</si>
  <si>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</si>
  <si>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</si>
  <si>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</si>
  <si>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</si>
  <si>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</si>
  <si>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</si>
  <si>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</si>
  <si>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</si>
  <si>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</si>
  <si>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</si>
  <si>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</si>
  <si>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</si>
  <si>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</si>
  <si>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</si>
  <si>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</si>
  <si>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</si>
  <si>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</si>
  <si>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</si>
  <si>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</si>
  <si>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</si>
  <si>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</si>
  <si>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</si>
  <si>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</si>
  <si>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</si>
  <si>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</si>
  <si>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</si>
  <si>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</si>
  <si>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</si>
  <si>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</si>
  <si>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</si>
  <si>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</si>
  <si>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</si>
  <si>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</si>
  <si>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</si>
  <si>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</si>
  <si>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</si>
  <si>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</si>
  <si>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</si>
  <si>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</si>
  <si>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</si>
  <si>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</si>
  <si>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</si>
  <si>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</si>
  <si>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</si>
  <si>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</si>
  <si>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</si>
  <si>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</si>
  <si>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</si>
  <si>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</si>
  <si>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</si>
  <si>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</si>
  <si>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</si>
  <si>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</si>
  <si>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</si>
  <si>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</si>
  <si>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</si>
  <si>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</si>
  <si>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</si>
  <si>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</si>
  <si>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</si>
  <si>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</si>
  <si>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</si>
  <si>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</si>
  <si>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</si>
  <si>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</si>
  <si>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</si>
  <si>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</si>
  <si>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</si>
  <si>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</si>
  <si>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</si>
  <si>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</si>
  <si>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</si>
  <si>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</si>
  <si>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</si>
  <si>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</si>
  <si>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</si>
  <si>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</si>
  <si>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</si>
  <si>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</si>
  <si>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</si>
  <si>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</si>
  <si>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</si>
  <si>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</si>
  <si>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</si>
  <si>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</si>
  <si>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</si>
  <si>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</si>
  <si>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</si>
  <si>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</si>
  <si>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</si>
  <si>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</si>
  <si>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</si>
  <si>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</si>
  <si>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</si>
  <si>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</si>
  <si>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</si>
  <si>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</si>
  <si>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</si>
  <si>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</si>
  <si>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</si>
  <si>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</si>
  <si>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</si>
  <si>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</si>
  <si>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</si>
  <si>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</si>
  <si>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</si>
  <si>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</si>
  <si>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</si>
  <si>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</si>
  <si>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</si>
  <si>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</si>
  <si>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</si>
  <si>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</si>
  <si>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</si>
  <si>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</si>
  <si>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</si>
  <si>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</si>
  <si>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</si>
  <si>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</si>
  <si>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</si>
  <si>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</si>
  <si>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</si>
  <si>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</si>
  <si>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</si>
  <si>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</si>
  <si>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</si>
  <si>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</si>
  <si>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</si>
  <si>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</si>
  <si>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</si>
  <si>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</si>
  <si>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</si>
  <si>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</si>
  <si>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</si>
  <si>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</si>
  <si>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</si>
  <si>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</si>
  <si>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</si>
  <si>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</si>
  <si>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</si>
  <si>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</si>
  <si>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</si>
  <si>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</si>
  <si>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</si>
  <si>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</si>
  <si>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</si>
  <si>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</si>
  <si>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</si>
  <si>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</si>
  <si>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</si>
  <si>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</si>
  <si>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</si>
  <si>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</si>
  <si>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</si>
  <si>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</si>
  <si>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</si>
  <si>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</si>
  <si>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</si>
  <si>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</si>
  <si>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</si>
  <si>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</si>
  <si>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</si>
  <si>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</si>
  <si>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</si>
  <si>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</si>
  <si>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</si>
  <si>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</si>
  <si>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</si>
  <si>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</si>
  <si>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</si>
  <si>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</si>
  <si>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</si>
  <si>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</si>
  <si>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</si>
  <si>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</si>
  <si>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</si>
  <si>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</si>
  <si>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</si>
  <si>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</si>
  <si>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</si>
  <si>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</si>
  <si>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</si>
  <si>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</si>
  <si>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</si>
  <si>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</si>
  <si>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</si>
  <si>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</si>
  <si>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</si>
  <si>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</si>
  <si>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</si>
  <si>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</si>
  <si>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</si>
  <si>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</si>
  <si>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</si>
  <si>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</si>
  <si>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</si>
  <si>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</si>
  <si>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</si>
  <si>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</si>
  <si>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</si>
  <si>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</si>
  <si>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</si>
  <si>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</si>
  <si>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</si>
  <si>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</si>
  <si>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</si>
  <si>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</si>
  <si>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</si>
  <si>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</si>
  <si>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</si>
  <si>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</si>
  <si>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</si>
  <si>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</si>
  <si>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</si>
  <si>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</si>
  <si>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</si>
  <si>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</si>
  <si>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</si>
  <si>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</si>
  <si>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</si>
  <si>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</si>
  <si>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</si>
  <si>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</si>
  <si>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</si>
  <si>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</si>
  <si>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</si>
  <si>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</si>
  <si>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</si>
  <si>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</si>
  <si>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</si>
  <si>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</si>
  <si>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</si>
  <si>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</si>
  <si>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</si>
  <si>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</si>
  <si>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</si>
  <si>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</si>
  <si>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</si>
  <si>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</si>
  <si>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</si>
  <si>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</si>
  <si>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</si>
  <si>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</si>
  <si>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</si>
  <si>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</si>
  <si>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</si>
  <si>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</si>
  <si>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</si>
  <si>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</si>
  <si>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</si>
  <si>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</si>
  <si>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</si>
  <si>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</si>
  <si>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</si>
  <si>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</si>
  <si>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</si>
  <si>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</si>
  <si>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</si>
  <si>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</si>
  <si>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</si>
  <si>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</si>
  <si>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</si>
  <si>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</si>
  <si>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</si>
  <si>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</si>
  <si>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</si>
  <si>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</si>
  <si>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</si>
  <si>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</si>
  <si>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</si>
  <si>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</si>
  <si>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</si>
  <si>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</si>
  <si>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</si>
  <si>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</si>
  <si>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</si>
  <si>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</si>
  <si>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</si>
  <si>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</si>
  <si>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</si>
  <si>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</si>
  <si>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</si>
  <si>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</si>
  <si>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</si>
  <si>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</si>
  <si>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</si>
  <si>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</si>
  <si>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</si>
  <si>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</si>
  <si>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</si>
  <si>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</si>
  <si>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</si>
  <si>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</si>
  <si>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</si>
  <si>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</si>
  <si>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</si>
  <si>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</si>
  <si>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</si>
  <si>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</si>
  <si>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</si>
  <si>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</si>
  <si>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</si>
  <si>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</si>
  <si>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</si>
  <si>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</si>
  <si>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</si>
  <si>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</si>
  <si>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</si>
  <si>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</si>
  <si>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</si>
  <si>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</si>
  <si>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</si>
  <si>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</si>
  <si>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</si>
  <si>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</si>
  <si>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</si>
  <si>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</si>
  <si>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</si>
  <si>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</si>
  <si>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</si>
  <si>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</si>
  <si>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</si>
  <si>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</si>
  <si>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</si>
  <si>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</si>
  <si>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</si>
  <si>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</si>
  <si>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</si>
  <si>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</si>
  <si>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</si>
  <si>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</si>
  <si>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</si>
  <si>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</si>
  <si>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</si>
  <si>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</si>
  <si>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</si>
  <si>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</si>
  <si>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</si>
  <si>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</si>
  <si>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</si>
  <si>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</si>
  <si>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</si>
  <si>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</si>
  <si>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</si>
  <si>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</si>
  <si>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</si>
  <si>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</si>
  <si>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</si>
  <si>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</si>
  <si>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</si>
  <si>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</si>
  <si>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</si>
  <si>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</si>
  <si>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</si>
  <si>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</si>
  <si>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</si>
  <si>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</si>
  <si>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</si>
  <si>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</si>
  <si>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</si>
  <si>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</si>
  <si>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</si>
  <si>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</si>
  <si>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</si>
  <si>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</si>
  <si>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</si>
  <si>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</si>
  <si>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</si>
  <si>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</si>
  <si>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</si>
  <si>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</si>
  <si>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</si>
  <si>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</si>
  <si>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</si>
  <si>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</si>
  <si>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</si>
  <si>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</si>
  <si>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</si>
  <si>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</si>
  <si>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</si>
  <si>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</si>
  <si>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</si>
  <si>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</si>
  <si>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</si>
  <si>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</si>
  <si>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</si>
  <si>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</si>
  <si>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</si>
  <si>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</si>
  <si>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</si>
  <si>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</si>
  <si>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</si>
  <si>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</si>
  <si>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</si>
  <si>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</si>
  <si>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</si>
  <si>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</si>
  <si>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</si>
  <si>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</si>
  <si>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</si>
  <si>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</si>
  <si>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</si>
  <si>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</si>
  <si>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</si>
  <si>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</si>
  <si>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</si>
  <si>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</si>
  <si>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</si>
  <si>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</si>
  <si>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</si>
  <si>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</si>
  <si>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</si>
  <si>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</si>
  <si>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</si>
  <si>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</si>
  <si>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</si>
  <si>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</si>
  <si>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</si>
  <si>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</si>
  <si>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</si>
  <si>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</si>
  <si>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</si>
  <si>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</si>
  <si>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</si>
  <si>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</si>
  <si>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</si>
  <si>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</si>
  <si>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</si>
  <si>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</si>
  <si>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</si>
  <si>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</si>
  <si>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</si>
  <si>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</si>
  <si>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</si>
  <si>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</si>
  <si>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</si>
  <si>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</si>
  <si>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</si>
  <si>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</si>
  <si>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</si>
  <si>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</si>
  <si>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</si>
  <si>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</si>
  <si>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</si>
  <si>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</si>
  <si>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</si>
  <si>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</si>
  <si>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</si>
  <si>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</si>
  <si>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</si>
  <si>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</si>
  <si>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</si>
  <si>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</si>
  <si>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</si>
  <si>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</si>
  <si>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</si>
  <si>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</si>
  <si>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</si>
  <si>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</si>
  <si>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</si>
  <si>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</si>
  <si>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</si>
  <si>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</si>
  <si>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</si>
  <si>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</si>
  <si>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</si>
  <si>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</si>
  <si>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</si>
  <si>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</si>
  <si>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</si>
  <si>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</si>
  <si>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</si>
  <si>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</si>
  <si>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</si>
  <si>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</si>
  <si>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</si>
  <si>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</si>
  <si>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</si>
  <si>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</si>
  <si>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</si>
  <si>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</si>
  <si>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</si>
  <si>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</si>
  <si>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</si>
  <si>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</si>
  <si>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</si>
  <si>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</si>
  <si>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</si>
  <si>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</si>
  <si>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</si>
  <si>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</si>
  <si>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</si>
  <si>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</si>
  <si>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</si>
  <si>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</si>
  <si>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</si>
  <si>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</si>
  <si>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</si>
  <si>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</si>
  <si>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</si>
  <si>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</si>
  <si>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</si>
  <si>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</si>
  <si>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</si>
  <si>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</si>
  <si>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</si>
  <si>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</si>
  <si>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</si>
  <si>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</si>
  <si>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</si>
  <si>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</si>
  <si>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</si>
  <si>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</si>
  <si>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</si>
  <si>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</si>
  <si>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</si>
  <si>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</si>
  <si>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</si>
  <si>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</si>
  <si>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</si>
  <si>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</si>
  <si>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</si>
  <si>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</si>
  <si>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</si>
  <si>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</si>
  <si>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</si>
  <si>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</si>
  <si>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</si>
  <si>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</si>
  <si>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</si>
  <si>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</si>
  <si>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</si>
  <si>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</si>
  <si>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</si>
  <si>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</si>
  <si>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</si>
  <si>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</si>
  <si>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</si>
  <si>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</si>
  <si>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</si>
  <si>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</si>
  <si>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</si>
  <si>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</si>
  <si>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</si>
  <si>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</si>
  <si>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</si>
  <si>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</si>
  <si>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</si>
  <si>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</si>
  <si>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</si>
  <si>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</si>
  <si>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</si>
  <si>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</si>
  <si>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</si>
  <si>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</si>
  <si>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</si>
  <si>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</si>
  <si>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</si>
  <si>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</si>
  <si>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</si>
  <si>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</si>
  <si>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</si>
  <si>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</si>
  <si>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</si>
  <si>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</si>
  <si>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</si>
  <si>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</si>
  <si>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</si>
  <si>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</si>
  <si>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</si>
  <si>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</si>
  <si>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</si>
  <si>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</si>
  <si>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</si>
  <si>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</si>
  <si>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</si>
  <si>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</si>
  <si>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</si>
  <si>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</si>
  <si>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</si>
  <si>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</si>
  <si>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</si>
  <si>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</si>
  <si>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</si>
  <si>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</si>
  <si>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</si>
  <si>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</si>
  <si>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</si>
  <si>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</si>
  <si>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</si>
  <si>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</si>
  <si>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</si>
  <si>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</si>
  <si>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</si>
  <si>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</si>
  <si>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</si>
  <si>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</si>
  <si>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</si>
  <si>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</si>
  <si>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</si>
  <si>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</si>
  <si>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</si>
  <si>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</si>
  <si>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</si>
  <si>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</si>
  <si>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</si>
  <si>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</si>
  <si>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</si>
  <si>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</si>
  <si>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</si>
  <si>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</si>
  <si>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</si>
  <si>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</si>
  <si>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</si>
  <si>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</si>
  <si>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</si>
  <si>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</si>
  <si>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</si>
  <si>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</si>
  <si>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</si>
  <si>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</si>
  <si>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</si>
  <si>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</si>
  <si>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</si>
  <si>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</si>
  <si>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</si>
  <si>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</si>
  <si>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</si>
  <si>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</si>
  <si>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</si>
  <si>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</si>
  <si>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</si>
  <si>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</si>
  <si>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</si>
  <si>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</si>
  <si>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</si>
  <si>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</si>
  <si>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</si>
  <si>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</si>
  <si>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</si>
  <si>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</si>
  <si>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</si>
  <si>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</si>
  <si>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</si>
  <si>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</si>
  <si>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</si>
  <si>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</si>
  <si>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</si>
  <si>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</si>
  <si>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</si>
  <si>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</si>
  <si>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</si>
  <si>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</si>
  <si>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</si>
  <si>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</si>
  <si>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</si>
  <si>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</si>
  <si>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</si>
  <si>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</si>
  <si>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</si>
  <si>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</si>
  <si>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</si>
  <si>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</si>
  <si>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</si>
  <si>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</si>
  <si>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</si>
  <si>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</si>
  <si>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</si>
  <si>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</si>
  <si>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</si>
  <si>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</si>
  <si>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</si>
  <si>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</si>
  <si>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</si>
  <si>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</si>
  <si>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</si>
  <si>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</si>
  <si>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</si>
  <si>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</si>
  <si>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</si>
  <si>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</si>
  <si>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</si>
  <si>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</si>
  <si>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</si>
  <si>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</si>
  <si>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</si>
  <si>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</si>
  <si>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</si>
  <si>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</si>
  <si>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</si>
  <si>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</si>
  <si>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</si>
  <si>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</si>
  <si>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</si>
  <si>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</si>
  <si>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</si>
  <si>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</si>
  <si>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</si>
  <si>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</si>
  <si>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</si>
  <si>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</si>
  <si>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</si>
  <si>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</si>
  <si>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</si>
  <si>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</si>
  <si>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</si>
  <si>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</si>
  <si>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</si>
  <si>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</si>
  <si>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</si>
  <si>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</si>
  <si>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</si>
  <si>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</si>
  <si>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</si>
  <si>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</si>
  <si>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</si>
  <si>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</si>
  <si>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</si>
  <si>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</si>
  <si>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</si>
  <si>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</si>
  <si>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</si>
  <si>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</si>
  <si>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</si>
  <si>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</si>
  <si>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</si>
  <si>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</si>
  <si>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</si>
  <si>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</si>
  <si>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</si>
  <si>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</si>
  <si>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</si>
  <si>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</si>
  <si>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</si>
  <si>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</si>
  <si>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</si>
  <si>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</si>
  <si>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</si>
  <si>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</si>
  <si>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</si>
  <si>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</si>
  <si>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</si>
  <si>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</si>
  <si>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</si>
  <si>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</si>
  <si>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</si>
  <si>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</si>
  <si>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</si>
  <si>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</si>
  <si>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</si>
  <si>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</si>
  <si>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</si>
  <si>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</si>
  <si>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</si>
  <si>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</si>
  <si>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</si>
  <si>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</si>
  <si>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</si>
  <si>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</si>
  <si>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</si>
  <si>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</si>
  <si>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</si>
  <si>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</si>
  <si>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</si>
  <si>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</si>
  <si>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</si>
  <si>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</si>
  <si>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</si>
  <si>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</si>
  <si>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</si>
  <si>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</si>
  <si>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</si>
  <si>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</si>
  <si>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</si>
  <si>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</si>
  <si>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</si>
  <si>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</si>
  <si>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</si>
  <si>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</si>
  <si>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</si>
  <si>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</si>
  <si>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</si>
  <si>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</si>
  <si>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</si>
  <si>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</si>
  <si>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</si>
  <si>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</si>
  <si>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</si>
  <si>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</si>
  <si>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</si>
  <si>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</si>
  <si>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</si>
  <si>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</si>
  <si>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</si>
  <si>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</si>
  <si>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</si>
  <si>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</si>
  <si>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</si>
  <si>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</si>
  <si>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</si>
  <si>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</si>
  <si>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</si>
  <si>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</si>
  <si>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</si>
  <si>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</si>
  <si>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</si>
  <si>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</si>
  <si>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</si>
  <si>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</si>
  <si>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</si>
  <si>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</si>
  <si>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</si>
  <si>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</si>
  <si>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</si>
  <si>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</si>
  <si>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</si>
  <si>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</si>
  <si>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</si>
  <si>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</si>
  <si>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</si>
  <si>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</si>
  <si>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</si>
  <si>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</si>
  <si>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</si>
  <si>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</si>
  <si>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</si>
  <si>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</si>
  <si>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</si>
  <si>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</si>
  <si>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</si>
  <si>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</si>
  <si>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</si>
  <si>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</si>
  <si>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</si>
  <si>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</si>
  <si>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</si>
  <si>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</si>
  <si>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</si>
  <si>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</si>
  <si>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</si>
  <si>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</si>
  <si>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</si>
  <si>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</si>
  <si>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</si>
  <si>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</si>
  <si>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</si>
  <si>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</si>
  <si>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</si>
  <si>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</si>
  <si>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</si>
  <si>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</si>
  <si>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</si>
  <si>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</si>
  <si>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</si>
  <si>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</si>
  <si>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</si>
  <si>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</si>
  <si>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</si>
  <si>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</si>
  <si>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</si>
  <si>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</si>
  <si>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</si>
  <si>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</si>
  <si>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</si>
  <si>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</si>
  <si>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</si>
  <si>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</si>
  <si>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</si>
  <si>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</si>
  <si>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</si>
  <si>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</si>
  <si>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</si>
  <si>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</si>
  <si>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</si>
  <si>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</si>
  <si>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</si>
  <si>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</si>
  <si>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</si>
  <si>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</si>
  <si>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</si>
  <si>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</si>
  <si>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</si>
  <si>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</si>
  <si>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</si>
  <si>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</si>
  <si>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</si>
  <si>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</si>
  <si>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</si>
  <si>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</si>
  <si>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</si>
  <si>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</si>
  <si>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</si>
  <si>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</si>
  <si>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</si>
  <si>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</si>
  <si>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</si>
  <si>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</si>
  <si>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</si>
  <si>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</si>
  <si>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</si>
  <si>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</si>
  <si>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</si>
  <si>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</si>
  <si>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</si>
  <si>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</si>
  <si>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</si>
  <si>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</si>
  <si>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</si>
  <si>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</si>
  <si>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</si>
  <si>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</si>
  <si>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</si>
  <si>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</si>
  <si>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</si>
  <si>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</si>
  <si>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</si>
  <si>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</si>
  <si>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</si>
  <si>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</si>
  <si>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</si>
  <si>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</si>
  <si>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</si>
  <si>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</si>
  <si>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</si>
  <si>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</si>
  <si>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</si>
  <si>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</si>
  <si>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</si>
  <si>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</si>
  <si>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</si>
  <si>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</si>
  <si>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</si>
  <si>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</si>
  <si>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</si>
  <si>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</si>
  <si>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</si>
  <si>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</si>
  <si>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</si>
  <si>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</si>
  <si>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</si>
  <si>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</si>
  <si>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</si>
  <si>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</si>
  <si>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</si>
  <si>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</si>
  <si>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</si>
  <si>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</si>
  <si>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</si>
  <si>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</si>
  <si>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</si>
  <si>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</si>
  <si>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</si>
  <si>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</si>
  <si>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</si>
  <si>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</si>
  <si>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</si>
  <si>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</si>
  <si>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</si>
  <si>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</si>
  <si>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</si>
  <si>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</si>
  <si>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</si>
  <si>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</si>
  <si>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</si>
  <si>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</si>
  <si>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</si>
  <si>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</si>
  <si>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</si>
  <si>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</si>
  <si>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</si>
  <si>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</si>
  <si>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</si>
  <si>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</si>
  <si>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</si>
  <si>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</si>
  <si>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</si>
  <si>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</si>
  <si>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</si>
  <si>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</si>
  <si>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</si>
  <si>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</si>
  <si>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</si>
  <si>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</si>
  <si>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</si>
  <si>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</si>
  <si>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</si>
  <si>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</si>
  <si>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</si>
  <si>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</si>
  <si>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</si>
  <si>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</si>
  <si>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</si>
  <si>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</si>
  <si>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</si>
  <si>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</si>
  <si>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</si>
  <si>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</si>
  <si>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</si>
  <si>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</si>
  <si>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</si>
  <si>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</si>
  <si>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</si>
  <si>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</si>
  <si>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</si>
  <si>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</si>
  <si>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</si>
  <si>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</si>
  <si>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</si>
  <si>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</si>
  <si>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</si>
  <si>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</si>
  <si>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</si>
  <si>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</si>
  <si>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</si>
  <si>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</si>
  <si>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</si>
  <si>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</si>
  <si>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</si>
  <si>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</si>
  <si>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</si>
  <si>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</si>
  <si>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</si>
  <si>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</si>
  <si>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</si>
  <si>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</si>
  <si>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</si>
  <si>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</si>
  <si>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</si>
  <si>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</si>
  <si>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</si>
  <si>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</si>
  <si>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</si>
  <si>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</si>
  <si>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</si>
  <si>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</si>
  <si>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</si>
  <si>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</si>
  <si>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</si>
  <si>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</si>
  <si>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</si>
  <si>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</si>
  <si>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</si>
  <si>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</si>
  <si>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</si>
  <si>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</si>
  <si>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</si>
  <si>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</si>
  <si>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</si>
  <si>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</si>
  <si>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</si>
  <si>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</si>
  <si>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</si>
  <si>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</si>
  <si>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</si>
  <si>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</si>
  <si>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</si>
  <si>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</si>
  <si>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</si>
  <si>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</si>
  <si>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</si>
  <si>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</si>
  <si>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</si>
  <si>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</si>
  <si>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</si>
  <si>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</si>
  <si>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</si>
  <si>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</si>
  <si>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</si>
  <si>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</si>
  <si>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</si>
  <si>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</si>
  <si>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</si>
  <si>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</si>
  <si>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</si>
  <si>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</si>
  <si>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</si>
  <si>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</si>
  <si>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</si>
  <si>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</si>
  <si>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</si>
  <si>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</si>
  <si>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</si>
  <si>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</si>
  <si>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</si>
  <si>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</si>
  <si>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</si>
  <si>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</si>
  <si>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</si>
  <si>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</si>
  <si>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</si>
  <si>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</si>
  <si>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</si>
  <si>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</si>
  <si>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</si>
  <si>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</si>
  <si>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</si>
  <si>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</si>
  <si>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</si>
  <si>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</si>
  <si>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</si>
  <si>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</si>
  <si>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</si>
  <si>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</si>
  <si>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</si>
  <si>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</si>
  <si>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</si>
  <si>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</si>
  <si>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</si>
  <si>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</si>
  <si>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</si>
  <si>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</si>
  <si>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</si>
  <si>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</si>
  <si>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</si>
  <si>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</si>
  <si>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</si>
  <si>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</si>
  <si>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</si>
  <si>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</si>
  <si>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</si>
  <si>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</si>
  <si>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</si>
  <si>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</si>
  <si>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</si>
  <si>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</si>
  <si>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</si>
  <si>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</si>
  <si>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</si>
  <si>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</si>
  <si>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</si>
  <si>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</si>
  <si>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</si>
  <si>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</si>
  <si>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</si>
  <si>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</si>
  <si>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</si>
  <si>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</si>
  <si>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</si>
  <si>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</si>
  <si>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</si>
  <si>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</si>
  <si>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</si>
  <si>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</si>
  <si>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</si>
  <si>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</si>
  <si>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</si>
  <si>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</si>
  <si>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</si>
  <si>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</si>
  <si>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</si>
  <si>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</si>
  <si>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</si>
  <si>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</si>
  <si>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</si>
  <si>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</si>
  <si>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</si>
  <si>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</si>
  <si>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</si>
  <si>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</si>
  <si>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</si>
  <si>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</si>
  <si>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</si>
  <si>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</si>
  <si>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</si>
  <si>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</si>
  <si>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</si>
  <si>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</si>
  <si>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</si>
  <si>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</si>
  <si>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</si>
  <si>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</si>
  <si>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</si>
  <si>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</si>
  <si>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</si>
  <si>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</si>
  <si>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</si>
  <si>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</si>
  <si>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</si>
  <si>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</si>
  <si>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</si>
  <si>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</si>
  <si>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</si>
  <si>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</si>
  <si>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</si>
  <si>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</si>
  <si>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</si>
  <si>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</si>
  <si>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</si>
  <si>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</si>
  <si>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</si>
  <si>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</si>
  <si>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</si>
  <si>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</si>
  <si>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</si>
  <si>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</si>
  <si>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</si>
  <si>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</si>
  <si>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</si>
  <si>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</si>
  <si>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</si>
  <si>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</si>
  <si>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</si>
  <si>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</si>
  <si>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</si>
  <si>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</si>
  <si>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</si>
  <si>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</si>
  <si>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</si>
  <si>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</si>
  <si>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</si>
  <si>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</si>
  <si>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</si>
  <si>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</si>
  <si>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</si>
  <si>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</si>
  <si>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</si>
  <si>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</si>
  <si>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</si>
  <si>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</si>
  <si>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</si>
  <si>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</si>
  <si>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</si>
  <si>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</si>
  <si>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</si>
  <si>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</si>
  <si>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</si>
  <si>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</si>
  <si>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</si>
  <si>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</si>
  <si>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</si>
  <si>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</si>
  <si>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</si>
  <si>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</si>
  <si>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</si>
  <si>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</si>
  <si>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</si>
  <si>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</si>
  <si>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</si>
  <si>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</si>
  <si>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</si>
  <si>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</si>
  <si>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</si>
  <si>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</si>
  <si>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</si>
  <si>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</si>
  <si>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</si>
  <si>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</si>
  <si>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</si>
  <si>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</si>
  <si>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</si>
  <si>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</si>
  <si>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</si>
  <si>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</si>
  <si>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</si>
  <si>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</si>
  <si>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</si>
  <si>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</si>
  <si>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</si>
  <si>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</si>
  <si>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</si>
  <si>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</si>
  <si>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</si>
  <si>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</si>
  <si>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</si>
  <si>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</si>
  <si>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</si>
  <si>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</si>
  <si>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</si>
  <si>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</si>
  <si>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</si>
  <si>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</si>
  <si>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</si>
  <si>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</si>
  <si>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</si>
  <si>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</si>
  <si>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</si>
  <si>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</si>
  <si>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</si>
  <si>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</si>
  <si>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</si>
  <si>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</si>
  <si>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</si>
  <si>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</si>
  <si>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</si>
  <si>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</si>
  <si>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</si>
  <si>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</si>
  <si>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</si>
  <si>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</si>
  <si>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</si>
  <si>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</si>
  <si>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</si>
  <si>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</si>
  <si>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</si>
  <si>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</si>
  <si>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</si>
  <si>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</si>
  <si>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</si>
  <si>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</si>
  <si>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</si>
  <si>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</si>
  <si>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</si>
  <si>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</si>
  <si>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</si>
  <si>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</si>
  <si>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</si>
  <si>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</si>
  <si>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</si>
  <si>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</si>
  <si>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</si>
  <si>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</si>
  <si>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</si>
  <si>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</si>
  <si>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</si>
  <si>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</si>
  <si>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</si>
  <si>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</si>
  <si>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</si>
  <si>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</si>
  <si>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</si>
  <si>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</si>
  <si>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</si>
  <si>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</si>
  <si>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</si>
  <si>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</si>
  <si>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</si>
  <si>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</si>
  <si>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</si>
  <si>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</si>
  <si>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</si>
  <si>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</si>
  <si>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</si>
  <si>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</si>
  <si>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</si>
  <si>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</si>
  <si>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</si>
  <si>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</si>
  <si>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</si>
  <si>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</si>
  <si>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</si>
  <si>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</si>
  <si>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</si>
  <si>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</si>
  <si>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</si>
  <si>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</si>
  <si>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</si>
  <si>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</si>
  <si>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</si>
  <si>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</si>
  <si>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</si>
  <si>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</si>
  <si>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</si>
  <si>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</si>
  <si>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</si>
  <si>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</si>
  <si>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</si>
  <si>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</si>
  <si>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</si>
  <si>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</si>
  <si>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</si>
  <si>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</si>
  <si>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</si>
  <si>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</si>
  <si>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</si>
  <si>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</si>
  <si>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</si>
  <si>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</si>
  <si>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</si>
  <si>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</si>
  <si>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</si>
  <si>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</si>
  <si>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</si>
  <si>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</si>
  <si>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</si>
  <si>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</si>
  <si>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</si>
  <si>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</si>
  <si>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</si>
  <si>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</si>
  <si>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</si>
  <si>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</si>
  <si>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</si>
  <si>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</si>
  <si>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</si>
  <si>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</si>
  <si>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</si>
  <si>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</si>
  <si>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</si>
  <si>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</si>
  <si>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</si>
  <si>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</si>
  <si>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</si>
  <si>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</si>
  <si>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</si>
  <si>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</si>
  <si>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</si>
  <si>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</si>
  <si>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</si>
  <si>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</si>
  <si>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</si>
  <si>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</si>
  <si>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</si>
  <si>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</si>
  <si>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</si>
  <si>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</si>
  <si>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</si>
  <si>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</si>
  <si>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</si>
  <si>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</si>
  <si>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</si>
  <si>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</si>
  <si>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</si>
  <si>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</si>
  <si>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</si>
  <si>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</si>
  <si>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</si>
  <si>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</si>
  <si>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</si>
  <si>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</si>
  <si>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</si>
  <si>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</si>
  <si>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</si>
  <si>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</si>
  <si>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</si>
  <si>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</si>
  <si>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</si>
  <si>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</si>
  <si>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</si>
  <si>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</si>
  <si>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</si>
  <si>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</si>
  <si>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</si>
  <si>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</si>
  <si>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</si>
  <si>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</si>
  <si>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</si>
  <si>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</si>
  <si>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</si>
  <si>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</si>
  <si>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</si>
  <si>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</si>
  <si>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</si>
  <si>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</si>
  <si>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</si>
  <si>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</si>
  <si>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</si>
  <si>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</si>
  <si>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</si>
  <si>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</si>
  <si>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</si>
  <si>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</si>
  <si>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</si>
  <si>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</si>
  <si>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</si>
  <si>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</si>
  <si>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</si>
  <si>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</si>
  <si>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</si>
  <si>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</si>
  <si>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</si>
  <si>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</si>
  <si>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</si>
  <si>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</si>
  <si>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</si>
  <si>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</si>
  <si>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</si>
  <si>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</si>
  <si>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</si>
  <si>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</si>
  <si>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</si>
  <si>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</si>
  <si>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</si>
  <si>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</si>
  <si>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</si>
  <si>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</si>
  <si>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</si>
  <si>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</si>
  <si>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</si>
  <si>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</si>
  <si>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</si>
  <si>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</si>
  <si>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</si>
  <si>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</si>
  <si>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</si>
  <si>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</si>
  <si>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</si>
  <si>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</si>
  <si>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</si>
  <si>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</si>
  <si>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</si>
  <si>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</si>
  <si>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</si>
  <si>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</si>
  <si>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</si>
  <si>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</si>
  <si>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</si>
  <si>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</si>
  <si>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</si>
  <si>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</si>
  <si>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</si>
  <si>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</si>
  <si>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</si>
  <si>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</si>
  <si>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</si>
  <si>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</si>
  <si>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</si>
  <si>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</si>
  <si>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</si>
  <si>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</si>
  <si>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</si>
  <si>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</si>
  <si>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</si>
  <si>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</si>
  <si>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</si>
  <si>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</si>
  <si>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</si>
  <si>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</si>
  <si>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</si>
  <si>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</si>
  <si>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</si>
  <si>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</si>
  <si>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</si>
  <si>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</si>
  <si>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</si>
  <si>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</si>
  <si>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</si>
  <si>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</si>
  <si>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</si>
  <si>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</si>
  <si>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</si>
  <si>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</si>
  <si>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</si>
  <si>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</si>
  <si>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</si>
  <si>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</si>
  <si>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</si>
  <si>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</si>
  <si>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</si>
  <si>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</si>
  <si>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</si>
  <si>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</si>
  <si>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</si>
  <si>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</si>
  <si>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</si>
  <si>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</si>
  <si>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</si>
  <si>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</si>
  <si>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</si>
  <si>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</si>
  <si>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</si>
  <si>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</si>
  <si>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</si>
  <si>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</si>
  <si>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</si>
  <si>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</si>
  <si>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</si>
  <si>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</si>
  <si>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</si>
  <si>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</si>
  <si>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</si>
  <si>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</si>
  <si>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</si>
  <si>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</si>
  <si>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</si>
  <si>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</si>
  <si>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</si>
  <si>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</si>
  <si>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</si>
  <si>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</si>
  <si>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</si>
  <si>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</si>
  <si>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</si>
  <si>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</si>
  <si>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</si>
  <si>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</si>
  <si>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</si>
  <si>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</si>
  <si>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</si>
  <si>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</si>
  <si>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</si>
  <si>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</si>
  <si>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</si>
  <si>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</si>
  <si>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</si>
  <si>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</si>
  <si>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</si>
  <si>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</si>
  <si>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</si>
  <si>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</si>
  <si>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</si>
  <si>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</si>
  <si>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</si>
  <si>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</si>
  <si>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</si>
  <si>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</si>
  <si>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</si>
  <si>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</si>
  <si>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</si>
  <si>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</si>
  <si>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</si>
  <si>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</si>
  <si>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</si>
  <si>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</si>
  <si>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</si>
  <si>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</si>
  <si>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</si>
  <si>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</si>
  <si>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</si>
  <si>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</si>
  <si>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</si>
  <si>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</si>
  <si>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</si>
  <si>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</si>
  <si>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</si>
  <si>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</si>
  <si>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</si>
  <si>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</si>
  <si>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</si>
  <si>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</si>
  <si>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</si>
  <si>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</si>
  <si>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</si>
  <si>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</si>
  <si>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</si>
  <si>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</si>
  <si>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</si>
  <si>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</si>
  <si>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</si>
  <si>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</si>
  <si>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</si>
  <si>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</si>
  <si>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</si>
  <si>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</si>
  <si>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</si>
  <si>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</si>
  <si>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</si>
  <si>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</si>
  <si>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</si>
  <si>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</si>
  <si>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</si>
  <si>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</si>
  <si>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</si>
  <si>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</si>
  <si>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</si>
  <si>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</si>
  <si>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</si>
  <si>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</si>
  <si>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</si>
  <si>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</si>
  <si>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</si>
  <si>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</si>
  <si>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</si>
  <si>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</si>
  <si>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</si>
  <si>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</si>
  <si>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</si>
  <si>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</si>
  <si>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</si>
  <si>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</si>
  <si>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</si>
  <si>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</si>
  <si>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</si>
  <si>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</si>
  <si>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</si>
  <si>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</si>
  <si>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</si>
  <si>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</si>
  <si>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</si>
  <si>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</si>
  <si>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</si>
  <si>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</si>
  <si>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</si>
  <si>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</si>
  <si>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</si>
  <si>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</si>
  <si>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</si>
  <si>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</si>
  <si>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</si>
  <si>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</si>
  <si>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</si>
  <si>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</si>
  <si>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</si>
  <si>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</si>
  <si>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</si>
  <si>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</si>
  <si>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</si>
  <si>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</si>
  <si>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</si>
  <si>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</si>
  <si>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</si>
  <si>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</si>
  <si>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</si>
  <si>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</si>
  <si>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</si>
  <si>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</si>
  <si>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</si>
  <si>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</si>
  <si>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</si>
  <si>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</si>
  <si>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</si>
  <si>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</si>
  <si>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</si>
  <si>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</si>
  <si>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</si>
  <si>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</si>
  <si>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</si>
  <si>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</si>
  <si>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</si>
  <si>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</si>
  <si>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</si>
  <si>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</si>
  <si>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</si>
  <si>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</si>
  <si>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</si>
  <si>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</si>
  <si>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</si>
  <si>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</si>
  <si>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</si>
  <si>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</si>
  <si>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</si>
  <si>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</si>
  <si>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</si>
  <si>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</si>
  <si>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</si>
  <si>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</si>
  <si>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</si>
  <si>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</si>
  <si>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</si>
  <si>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</si>
  <si>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</si>
  <si>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</si>
  <si>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</si>
  <si>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</si>
  <si>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</si>
  <si>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</si>
  <si>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</si>
  <si>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</si>
  <si>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</si>
  <si>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</si>
  <si>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</si>
  <si>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</si>
  <si>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</si>
  <si>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</si>
  <si>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</si>
  <si>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</si>
  <si>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</si>
  <si>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</si>
  <si>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</si>
  <si>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</si>
  <si>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</si>
  <si>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</si>
  <si>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</si>
  <si>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</si>
  <si>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</si>
  <si>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</si>
  <si>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</si>
  <si>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</si>
  <si>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</si>
  <si>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</si>
  <si>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</si>
  <si>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</si>
  <si>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</si>
  <si>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</si>
  <si>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</si>
  <si>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</si>
  <si>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</si>
  <si>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</si>
  <si>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</si>
  <si>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</si>
  <si>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</si>
  <si>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</si>
  <si>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</si>
  <si>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</si>
  <si>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</si>
  <si>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</si>
  <si>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</si>
  <si>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</si>
  <si>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</si>
  <si>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</si>
  <si>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</si>
  <si>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</si>
  <si>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</si>
  <si>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</si>
  <si>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</si>
  <si>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</si>
  <si>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</si>
  <si>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</si>
  <si>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</si>
  <si>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</si>
  <si>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</si>
  <si>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</si>
  <si>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</si>
  <si>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</si>
  <si>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</si>
  <si>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</si>
  <si>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</si>
  <si>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</si>
  <si>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</si>
  <si>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</si>
  <si>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</si>
  <si>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</si>
  <si>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</si>
  <si>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</si>
  <si>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</si>
  <si>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</si>
  <si>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</si>
  <si>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</si>
  <si>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</si>
  <si>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</si>
  <si>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</si>
  <si>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</si>
  <si>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</si>
  <si>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</si>
  <si>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</si>
  <si>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</si>
  <si>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</si>
  <si>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</si>
  <si>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</si>
  <si>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</si>
  <si>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</si>
  <si>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</si>
  <si>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</si>
  <si>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</si>
  <si>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</si>
  <si>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</si>
  <si>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</si>
  <si>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</si>
  <si>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</si>
  <si>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</si>
  <si>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</si>
  <si>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</si>
  <si>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</si>
  <si>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</si>
  <si>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</si>
  <si>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</si>
  <si>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</si>
  <si>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</si>
  <si>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</si>
  <si>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</si>
  <si>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</si>
  <si>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</si>
  <si>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</si>
  <si>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</si>
  <si>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</si>
  <si>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</si>
  <si>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</si>
  <si>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</si>
  <si>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</si>
  <si>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</si>
  <si>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</si>
  <si>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</si>
  <si>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</si>
  <si>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</si>
  <si>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</si>
  <si>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</si>
  <si>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</si>
  <si>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</si>
  <si>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</si>
  <si>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</si>
  <si>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</si>
  <si>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</si>
  <si>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</si>
  <si>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</si>
  <si>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</si>
  <si>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</si>
  <si>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</si>
  <si>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</si>
  <si>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</si>
  <si>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</si>
  <si>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</si>
  <si>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</si>
  <si>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</si>
  <si>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</si>
  <si>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</si>
  <si>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</si>
  <si>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</si>
  <si>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</si>
  <si>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</si>
  <si>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</si>
  <si>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</si>
  <si>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</si>
  <si>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</si>
  <si>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</si>
  <si>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</si>
  <si>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</si>
  <si>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</si>
  <si>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</si>
  <si>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</si>
  <si>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</si>
  <si>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</si>
  <si>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</si>
  <si>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</si>
  <si>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</si>
  <si>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</si>
  <si>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</si>
  <si>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</si>
  <si>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</si>
  <si>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</si>
  <si>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</si>
  <si>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</si>
  <si>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</si>
  <si>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</si>
  <si>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</si>
  <si>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</si>
  <si>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</si>
  <si>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</si>
  <si>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</si>
  <si>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</si>
  <si>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</si>
  <si>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</si>
  <si>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</si>
  <si>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</si>
  <si>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</si>
  <si>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</si>
  <si>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</si>
  <si>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</si>
  <si>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</si>
  <si>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</si>
  <si>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</si>
  <si>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</si>
  <si>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</si>
  <si>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</si>
  <si>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</si>
  <si>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</si>
  <si>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</si>
  <si>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</si>
  <si>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</si>
  <si>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</si>
  <si>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</si>
  <si>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</si>
  <si>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</si>
  <si>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</si>
  <si>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</si>
  <si>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</si>
  <si>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</si>
  <si>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</si>
  <si>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</si>
  <si>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</si>
  <si>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</si>
  <si>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</si>
  <si>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</si>
  <si>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</si>
  <si>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</si>
  <si>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</si>
  <si>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</si>
  <si>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</si>
  <si>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</si>
  <si>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</si>
  <si>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</si>
  <si>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</si>
  <si>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</si>
  <si>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</si>
  <si>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</si>
  <si>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</si>
  <si>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</si>
  <si>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</si>
  <si>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</si>
  <si>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</si>
  <si>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</si>
  <si>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</si>
  <si>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</si>
  <si>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</si>
  <si>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</si>
  <si>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</si>
  <si>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</si>
  <si>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</si>
  <si>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</si>
  <si>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</si>
  <si>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</si>
  <si>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</si>
  <si>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</si>
  <si>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</si>
  <si>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</si>
  <si>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</si>
  <si>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</si>
  <si>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</si>
  <si>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</si>
  <si>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</si>
  <si>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</si>
  <si>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</si>
  <si>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</si>
  <si>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</si>
  <si>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</si>
  <si>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</si>
  <si>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</si>
  <si>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</si>
  <si>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</si>
  <si>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</si>
  <si>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</si>
  <si>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</si>
  <si>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</si>
  <si>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</si>
  <si>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</si>
  <si>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</si>
  <si>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</si>
  <si>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</si>
  <si>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</si>
  <si>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</si>
  <si>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</si>
  <si>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</si>
  <si>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</si>
  <si>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</si>
  <si>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</si>
  <si>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</si>
  <si>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</si>
  <si>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</si>
  <si>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</si>
  <si>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</si>
  <si>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</si>
  <si>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</si>
  <si>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</si>
  <si>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</si>
  <si>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</si>
  <si>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</si>
  <si>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</si>
  <si>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</si>
  <si>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</si>
  <si>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</si>
  <si>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</si>
  <si>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</si>
  <si>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</si>
  <si>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</si>
  <si>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</si>
  <si>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</si>
  <si>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</si>
  <si>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</si>
  <si>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</si>
  <si>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</si>
  <si>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</si>
  <si>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</si>
  <si>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</si>
  <si>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</si>
  <si>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</si>
  <si>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</si>
  <si>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</si>
  <si>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</si>
  <si>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</si>
  <si>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</si>
  <si>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</si>
  <si>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</si>
  <si>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</si>
  <si>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</si>
  <si>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</si>
  <si>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</si>
  <si>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</si>
  <si>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</si>
  <si>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</si>
  <si>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</si>
  <si>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</si>
  <si>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</si>
  <si>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</si>
  <si>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</si>
  <si>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</si>
  <si>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</si>
  <si>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</si>
  <si>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</si>
  <si>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</si>
  <si>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</si>
  <si>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</si>
  <si>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</si>
  <si>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</si>
  <si>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</si>
  <si>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</si>
  <si>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</si>
  <si>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</si>
  <si>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</si>
  <si>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</si>
  <si>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</si>
  <si>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</si>
  <si>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</si>
  <si>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</si>
  <si>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</si>
  <si>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</si>
  <si>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</si>
  <si>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</si>
  <si>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</si>
  <si>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</si>
  <si>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</si>
  <si>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</si>
  <si>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</si>
  <si>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</si>
  <si>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</si>
  <si>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</si>
  <si>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</si>
  <si>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</si>
  <si>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</si>
  <si>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</si>
  <si>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</si>
  <si>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</si>
  <si>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</si>
  <si>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</si>
  <si>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</si>
  <si>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</si>
  <si>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</si>
  <si>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</si>
  <si>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</si>
  <si>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</si>
  <si>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</si>
  <si>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</si>
  <si>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</si>
  <si>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</si>
  <si>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</si>
  <si>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</si>
  <si>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</si>
  <si>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</si>
  <si>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</si>
  <si>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</si>
  <si>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</si>
  <si>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</si>
  <si>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</si>
  <si>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</si>
  <si>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</si>
  <si>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</si>
  <si>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</si>
  <si>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</si>
  <si>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</si>
  <si>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</si>
  <si>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</si>
  <si>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</si>
  <si>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</si>
  <si>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</si>
  <si>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</si>
  <si>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</si>
  <si>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</si>
  <si>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</si>
  <si>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</si>
  <si>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</si>
  <si>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</si>
  <si>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</si>
  <si>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</si>
  <si>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</si>
  <si>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</si>
  <si>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</si>
  <si>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</si>
  <si>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</si>
  <si>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</si>
  <si>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</si>
  <si>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</si>
  <si>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</si>
  <si>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</si>
  <si>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</si>
  <si>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</si>
  <si>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</si>
  <si>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</si>
  <si>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</si>
  <si>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</si>
  <si>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</si>
  <si>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</si>
  <si>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</si>
  <si>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</si>
  <si>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</si>
  <si>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</si>
  <si>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</si>
  <si>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</si>
  <si>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</si>
  <si>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</si>
  <si>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</si>
  <si>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</si>
  <si>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</si>
  <si>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</si>
  <si>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</si>
  <si>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</si>
  <si>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</si>
  <si>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</si>
  <si>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</si>
  <si>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</si>
  <si>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</si>
  <si>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</si>
  <si>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</si>
  <si>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</si>
  <si>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</si>
  <si>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</si>
  <si>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</si>
  <si>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</si>
  <si>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</si>
  <si>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</si>
  <si>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</si>
  <si>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</si>
  <si>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</si>
  <si>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</si>
  <si>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</si>
  <si>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</si>
  <si>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</si>
  <si>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</si>
  <si>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</si>
  <si>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</si>
  <si>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</si>
  <si>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</si>
  <si>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</si>
  <si>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</si>
  <si>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</si>
  <si>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</si>
  <si>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</si>
  <si>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</si>
  <si>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</si>
  <si>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</si>
  <si>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</si>
  <si>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</si>
  <si>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</si>
  <si>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</si>
  <si>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</si>
  <si>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</si>
  <si>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</si>
  <si>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</si>
  <si>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</si>
  <si>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</si>
  <si>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</si>
  <si>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</si>
  <si>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</si>
  <si>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</si>
  <si>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</si>
  <si>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</si>
  <si>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</si>
  <si>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</si>
  <si>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</si>
  <si>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</si>
  <si>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</si>
  <si>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</si>
  <si>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</si>
  <si>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</si>
  <si>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</si>
  <si>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</si>
  <si>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</si>
  <si>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</si>
  <si>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</si>
  <si>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</si>
  <si>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</si>
  <si>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</si>
  <si>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</si>
  <si>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</si>
  <si>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</si>
  <si>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</si>
  <si>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</si>
  <si>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</si>
  <si>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</si>
  <si>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</si>
  <si>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</si>
  <si>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</si>
  <si>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</si>
  <si>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</si>
  <si>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</si>
  <si>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</si>
  <si>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</si>
  <si>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</si>
  <si>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</si>
  <si>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</si>
  <si>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</si>
  <si>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</si>
  <si>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</si>
  <si>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</si>
  <si>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</si>
  <si>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</si>
  <si>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</si>
  <si>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</si>
  <si>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</si>
  <si>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</si>
  <si>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</si>
  <si>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</si>
  <si>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</si>
  <si>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</si>
  <si>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</si>
  <si>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</si>
  <si>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</si>
  <si>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</si>
  <si>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</si>
  <si>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</si>
  <si>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</si>
  <si>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</si>
  <si>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</si>
  <si>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</si>
  <si>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</si>
  <si>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</si>
  <si>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</si>
  <si>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</si>
  <si>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</si>
  <si>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</si>
  <si>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</si>
  <si>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</si>
  <si>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</si>
  <si>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</si>
  <si>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</si>
  <si>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</si>
  <si>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</si>
  <si>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</si>
  <si>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</si>
  <si>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</si>
  <si>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</si>
  <si>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</si>
  <si>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</si>
  <si>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</si>
  <si>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</si>
  <si>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</si>
  <si>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</si>
  <si>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</si>
  <si>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</si>
  <si>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</si>
  <si>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</si>
  <si>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</si>
  <si>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</si>
  <si>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</si>
  <si>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</si>
  <si>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</si>
  <si>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</si>
  <si>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</si>
  <si>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</si>
  <si>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</si>
  <si>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</si>
  <si>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</si>
  <si>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</si>
  <si>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</si>
  <si>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</si>
  <si>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</si>
  <si>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</si>
  <si>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</si>
  <si>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</si>
  <si>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</si>
  <si>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</si>
  <si>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</si>
  <si>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</si>
  <si>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</si>
  <si>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</si>
  <si>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</si>
  <si>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</si>
  <si>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</si>
  <si>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</si>
  <si>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</si>
  <si>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</si>
  <si>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</si>
  <si>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</si>
  <si>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</si>
  <si>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</si>
  <si>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</si>
  <si>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</si>
  <si>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</si>
  <si>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</si>
  <si>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</si>
  <si>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</si>
  <si>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</si>
  <si>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</si>
  <si>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</si>
  <si>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</si>
  <si>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</si>
  <si>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</si>
  <si>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</si>
  <si>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</si>
  <si>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</si>
  <si>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</si>
  <si>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</si>
  <si>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</si>
  <si>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</si>
  <si>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</si>
  <si>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</si>
  <si>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</si>
  <si>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</si>
  <si>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</si>
  <si>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</si>
  <si>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</si>
  <si>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</si>
  <si>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</si>
  <si>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</si>
  <si>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</si>
  <si>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</si>
  <si>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</si>
  <si>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</si>
  <si>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</si>
  <si>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</si>
  <si>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</si>
  <si>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</si>
  <si>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</si>
  <si>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</si>
  <si>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</si>
  <si>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</si>
  <si>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</si>
  <si>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</si>
  <si>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</si>
  <si>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</si>
  <si>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</si>
  <si>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</si>
  <si>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</si>
  <si>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</si>
  <si>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</si>
  <si>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</si>
  <si>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</si>
  <si>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</si>
  <si>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</si>
  <si>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</si>
  <si>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</si>
  <si>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</si>
  <si>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</si>
  <si>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</si>
  <si>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</si>
  <si>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</si>
  <si>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</si>
  <si>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</si>
  <si>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</si>
  <si>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</si>
  <si>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</si>
  <si>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</si>
  <si>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</si>
  <si>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</si>
  <si>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</si>
  <si>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</si>
  <si>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</si>
  <si>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</si>
  <si>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</si>
  <si>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</si>
  <si>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</si>
  <si>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</si>
  <si>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</si>
  <si>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</si>
  <si>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</si>
  <si>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</si>
  <si>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</si>
  <si>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</si>
  <si>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</si>
  <si>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</si>
  <si>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</si>
  <si>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</si>
  <si>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</si>
  <si>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</si>
  <si>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</si>
  <si>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</si>
  <si>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</si>
  <si>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</si>
  <si>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</si>
  <si>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</si>
  <si>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</si>
  <si>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</si>
  <si>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</si>
  <si>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</si>
  <si>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</si>
  <si>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</si>
  <si>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</si>
  <si>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</si>
  <si>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</si>
  <si>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</si>
  <si>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</si>
  <si>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</si>
  <si>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</si>
  <si>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</si>
  <si>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</si>
  <si>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</si>
  <si>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</si>
  <si>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</si>
  <si>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</si>
  <si>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</si>
  <si>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</si>
  <si>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</si>
  <si>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</si>
  <si>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</si>
  <si>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</si>
  <si>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</si>
  <si>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</si>
  <si>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</si>
  <si>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</si>
  <si>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</si>
  <si>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</si>
  <si>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</si>
  <si>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</si>
  <si>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</si>
  <si>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</si>
  <si>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</si>
  <si>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</si>
  <si>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</si>
  <si>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</si>
  <si>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</si>
  <si>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</si>
  <si>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</si>
  <si>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</si>
  <si>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</si>
  <si>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</si>
  <si>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</si>
  <si>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</si>
  <si>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</si>
  <si>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</si>
  <si>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</si>
  <si>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</si>
  <si>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</si>
  <si>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</si>
  <si>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</si>
  <si>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</si>
  <si>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</si>
  <si>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</si>
  <si>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</si>
  <si>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</si>
  <si>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</si>
  <si>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</si>
  <si>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</si>
  <si>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</si>
  <si>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</si>
  <si>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</si>
  <si>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</si>
  <si>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</si>
  <si>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</si>
  <si>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</si>
  <si>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</si>
  <si>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</si>
  <si>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</si>
  <si>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</si>
  <si>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</si>
  <si>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</si>
  <si>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</si>
  <si>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</si>
  <si>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</si>
  <si>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</si>
  <si>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</si>
  <si>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</si>
  <si>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</si>
  <si>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</si>
  <si>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</si>
  <si>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</si>
  <si>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</si>
  <si>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</si>
  <si>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</si>
  <si>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</si>
  <si>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</si>
  <si>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</si>
  <si>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</si>
  <si>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</si>
  <si>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</si>
  <si>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</si>
  <si>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</si>
  <si>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</si>
  <si>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</si>
  <si>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</si>
  <si>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</si>
  <si>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</si>
  <si>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</si>
  <si>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</si>
  <si>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</si>
  <si>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</si>
  <si>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</si>
  <si>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</si>
  <si>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</si>
  <si>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</si>
  <si>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</si>
  <si>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</si>
  <si>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</si>
  <si>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</si>
  <si>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</si>
  <si>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</si>
  <si>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</si>
  <si>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</si>
  <si>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</si>
  <si>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</si>
  <si>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</si>
  <si>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</si>
  <si>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</si>
  <si>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</si>
  <si>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</si>
  <si>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</si>
  <si>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</si>
  <si>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</si>
  <si>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</si>
  <si>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</si>
  <si>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</si>
  <si>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</si>
  <si>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</si>
  <si>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</si>
  <si>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</si>
  <si>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</si>
  <si>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</si>
  <si>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</si>
  <si>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</si>
  <si>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</si>
  <si>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</si>
  <si>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</si>
  <si>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</si>
  <si>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</si>
  <si>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</si>
  <si>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</si>
  <si>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</si>
  <si>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</si>
  <si>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</si>
  <si>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</si>
  <si>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</si>
  <si>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</si>
  <si>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</si>
  <si>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</si>
  <si>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</si>
  <si>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</si>
  <si>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</si>
  <si>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</si>
  <si>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</si>
  <si>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</si>
  <si>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</si>
  <si>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</si>
  <si>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</si>
  <si>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</si>
  <si>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</si>
  <si>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</si>
  <si>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</si>
  <si>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</si>
  <si>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</si>
  <si>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</si>
  <si>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</si>
  <si>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</si>
  <si>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</si>
  <si>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</si>
  <si>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</si>
  <si>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</si>
  <si>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</si>
  <si>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</si>
  <si>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</si>
  <si>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</si>
  <si>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</si>
  <si>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</si>
  <si>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</si>
  <si>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</si>
  <si>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</si>
  <si>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</si>
  <si>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</si>
  <si>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</si>
  <si>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</si>
  <si>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</si>
  <si>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</si>
  <si>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</si>
  <si>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</si>
  <si>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</si>
  <si>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</si>
  <si>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</si>
  <si>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</si>
  <si>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</si>
  <si>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</si>
  <si>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</si>
  <si>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</si>
  <si>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</si>
  <si>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</si>
  <si>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</si>
  <si>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</si>
  <si>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</si>
  <si>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</si>
  <si>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</si>
  <si>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</si>
  <si>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</si>
  <si>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</si>
  <si>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</si>
  <si>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</si>
  <si>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</si>
  <si>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</si>
  <si>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</si>
  <si>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</si>
  <si>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</si>
  <si>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</si>
  <si>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</si>
  <si>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</si>
  <si>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</si>
  <si>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</si>
  <si>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</si>
  <si>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</si>
  <si>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</si>
  <si>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</si>
  <si>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</si>
  <si>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</si>
  <si>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</si>
  <si>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</si>
  <si>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</si>
  <si>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</si>
  <si>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</si>
  <si>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</si>
  <si>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</si>
  <si>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</si>
  <si>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</si>
  <si>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</si>
  <si>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</si>
  <si>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</si>
  <si>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</si>
  <si>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</si>
  <si>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</si>
  <si>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</si>
  <si>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</si>
  <si>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</si>
  <si>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</si>
  <si>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</si>
  <si>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</si>
  <si>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</si>
  <si>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</si>
  <si>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</si>
  <si>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</si>
  <si>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</si>
  <si>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</si>
  <si>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</si>
  <si>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</si>
  <si>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</si>
  <si>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</si>
  <si>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</si>
  <si>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</si>
  <si>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</si>
  <si>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</si>
  <si>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</si>
  <si>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</si>
  <si>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</si>
  <si>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</si>
  <si>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</si>
  <si>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</si>
  <si>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</si>
  <si>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</si>
  <si>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</si>
  <si>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</si>
  <si>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</si>
  <si>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</si>
  <si>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</si>
  <si>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</si>
  <si>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</si>
  <si>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</si>
  <si>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</si>
  <si>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</si>
  <si>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</si>
  <si>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</si>
  <si>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</si>
  <si>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</si>
  <si>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</si>
  <si>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</si>
  <si>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</si>
  <si>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</si>
  <si>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</si>
  <si>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</si>
  <si>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</si>
  <si>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</si>
  <si>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</si>
  <si>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</si>
  <si>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</si>
  <si>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</si>
  <si>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</si>
  <si>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</si>
  <si>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</si>
  <si>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</si>
  <si>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</si>
  <si>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</si>
  <si>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</si>
  <si>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</si>
  <si>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</si>
  <si>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</si>
  <si>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</si>
  <si>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</si>
  <si>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</si>
  <si>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</si>
  <si>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</si>
  <si>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</si>
  <si>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</si>
  <si>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</si>
  <si>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</si>
  <si>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</si>
  <si>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</si>
  <si>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</si>
  <si>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</si>
  <si>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</si>
  <si>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</si>
  <si>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</si>
  <si>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</si>
  <si>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</si>
  <si>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</si>
  <si>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</si>
  <si>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</si>
  <si>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</si>
  <si>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</si>
  <si>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</si>
  <si>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</si>
  <si>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</si>
  <si>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</si>
  <si>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</si>
  <si>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</si>
  <si>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</si>
  <si>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</si>
  <si>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</si>
  <si>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</si>
  <si>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</si>
  <si>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</si>
  <si>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</si>
  <si>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</si>
  <si>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</si>
  <si>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</si>
  <si>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</si>
  <si>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</si>
  <si>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</si>
  <si>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</si>
  <si>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</si>
  <si>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</si>
  <si>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</si>
  <si>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</si>
  <si>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</si>
  <si>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</si>
  <si>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</si>
  <si>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</si>
  <si>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</si>
  <si>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</si>
  <si>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</si>
  <si>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</si>
  <si>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</si>
  <si>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</si>
  <si>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</si>
  <si>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</si>
  <si>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</si>
  <si>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</si>
  <si>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</si>
  <si>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</si>
  <si>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</si>
  <si>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</si>
  <si>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</si>
  <si>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</si>
  <si>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</si>
  <si>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</si>
  <si>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</si>
  <si>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</si>
  <si>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</si>
  <si>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</si>
  <si>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</si>
  <si>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</si>
  <si>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</si>
  <si>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</si>
  <si>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</si>
  <si>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</si>
  <si>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</si>
  <si>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</si>
  <si>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</si>
  <si>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</si>
  <si>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</si>
  <si>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</si>
  <si>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</si>
  <si>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</si>
  <si>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</si>
  <si>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</si>
  <si>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</si>
  <si>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</si>
  <si>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</si>
  <si>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</si>
  <si>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</si>
  <si>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</si>
  <si>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</si>
  <si>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</si>
  <si>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</si>
  <si>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</si>
  <si>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</si>
  <si>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</si>
  <si>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</si>
  <si>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</si>
  <si>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</si>
  <si>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</si>
  <si>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</si>
  <si>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</si>
  <si>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</si>
  <si>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</si>
  <si>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</si>
  <si>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</si>
  <si>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</si>
  <si>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</si>
  <si>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</si>
  <si>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</si>
  <si>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</si>
  <si>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</si>
  <si>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</si>
  <si>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</si>
  <si>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</si>
  <si>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</si>
  <si>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</si>
  <si>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</si>
  <si>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</si>
  <si>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</si>
  <si>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</si>
  <si>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</si>
  <si>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</si>
  <si>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</si>
  <si>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</si>
  <si>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</si>
  <si>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</si>
  <si>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</si>
  <si>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</si>
  <si>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</si>
  <si>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</si>
  <si>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</si>
  <si>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</si>
  <si>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</si>
  <si>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</si>
  <si>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</si>
  <si>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</si>
  <si>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</si>
  <si>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</si>
  <si>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</si>
  <si>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</si>
  <si>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</si>
  <si>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</si>
  <si>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</si>
  <si>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</si>
  <si>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</si>
  <si>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</si>
  <si>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</si>
  <si>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</si>
  <si>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</si>
  <si>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</si>
  <si>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</si>
  <si>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</si>
  <si>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</si>
  <si>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</si>
  <si>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</si>
  <si>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</si>
  <si>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</si>
  <si>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</si>
  <si>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</si>
  <si>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</si>
  <si>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</si>
  <si>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</si>
  <si>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</si>
  <si>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</si>
  <si>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</si>
  <si>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</si>
  <si>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</si>
  <si>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</si>
  <si>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</si>
  <si>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</si>
  <si>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</si>
  <si>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</si>
  <si>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</si>
  <si>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</si>
  <si>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</si>
  <si>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</si>
  <si>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</si>
  <si>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</si>
  <si>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</si>
  <si>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</si>
  <si>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</si>
  <si>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</si>
  <si>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</si>
  <si>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</si>
  <si>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</si>
  <si>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</si>
  <si>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</si>
  <si>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</si>
  <si>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</si>
  <si>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</si>
  <si>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</si>
  <si>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</si>
  <si>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</si>
  <si>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</si>
  <si>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</si>
  <si>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</si>
  <si>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</si>
  <si>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</si>
  <si>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</si>
  <si>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</si>
  <si>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</si>
  <si>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</si>
  <si>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</si>
  <si>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</si>
  <si>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</si>
  <si>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</si>
  <si>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</si>
  <si>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</si>
  <si>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</si>
  <si>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</si>
  <si>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</si>
  <si>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</si>
  <si>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</si>
  <si>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</si>
  <si>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</si>
  <si>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</si>
  <si>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</si>
  <si>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</si>
  <si>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</si>
  <si>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</si>
  <si>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</si>
  <si>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</si>
  <si>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</si>
  <si>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</si>
  <si>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</si>
  <si>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</si>
  <si>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</si>
  <si>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</si>
  <si>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</si>
  <si>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</si>
  <si>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</si>
  <si>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</si>
  <si>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</si>
  <si>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</si>
  <si>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</si>
  <si>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</si>
  <si>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</si>
  <si>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</si>
  <si>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</si>
  <si>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</si>
  <si>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</si>
  <si>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</si>
  <si>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</si>
  <si>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</si>
  <si>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</si>
  <si>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</si>
  <si>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</si>
  <si>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</si>
  <si>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</si>
  <si>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</si>
  <si>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</si>
  <si>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</si>
  <si>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</si>
  <si>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</si>
  <si>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</si>
  <si>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</si>
  <si>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</si>
  <si>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</si>
  <si>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</si>
  <si>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</si>
  <si>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</si>
  <si>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</si>
  <si>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</si>
  <si>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</si>
  <si>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</si>
  <si>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</si>
  <si>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</si>
  <si>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</si>
  <si>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</si>
  <si>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</si>
  <si>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</si>
  <si>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</si>
  <si>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</si>
  <si>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</si>
  <si>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</si>
  <si>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</si>
  <si>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</si>
  <si>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</si>
  <si>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</si>
  <si>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</si>
  <si>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</si>
  <si>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</si>
  <si>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</si>
  <si>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</si>
  <si>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</si>
  <si>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</si>
  <si>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</si>
  <si>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</si>
  <si>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</si>
  <si>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</si>
  <si>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</si>
  <si>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</si>
  <si>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</si>
  <si>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</si>
  <si>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</si>
  <si>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</si>
  <si>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</si>
  <si>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</si>
  <si>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</si>
  <si>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</si>
  <si>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</si>
  <si>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</si>
  <si>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</si>
  <si>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</si>
  <si>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</si>
  <si>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</si>
  <si>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</si>
  <si>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</si>
  <si>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</si>
  <si>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</si>
  <si>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</si>
  <si>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</si>
  <si>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</si>
  <si>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</si>
  <si>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</si>
  <si>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</si>
  <si>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</si>
  <si>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</si>
  <si>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</si>
  <si>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</si>
  <si>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</si>
  <si>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</si>
  <si>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</si>
  <si>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</si>
  <si>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</si>
  <si>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</si>
  <si>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</si>
  <si>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</si>
  <si>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</si>
  <si>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</si>
  <si>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</si>
  <si>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</si>
  <si>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</si>
  <si>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</si>
  <si>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</si>
  <si>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</si>
  <si>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</si>
  <si>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</si>
  <si>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</si>
  <si>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</si>
  <si>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</si>
  <si>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</si>
  <si>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</si>
  <si>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</si>
  <si>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</si>
  <si>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</si>
  <si>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</si>
  <si>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</si>
  <si>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</si>
  <si>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</si>
  <si>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</si>
  <si>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</si>
  <si>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</si>
  <si>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</si>
  <si>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</si>
  <si>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</si>
  <si>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</si>
  <si>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</si>
  <si>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</si>
  <si>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</si>
  <si>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</si>
  <si>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</si>
  <si>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</si>
  <si>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</si>
  <si>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</si>
  <si>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</si>
  <si>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</si>
  <si>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</si>
  <si>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</si>
  <si>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</si>
  <si>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</si>
  <si>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</si>
  <si>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</si>
  <si>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</si>
  <si>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</si>
  <si>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</si>
  <si>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</si>
  <si>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</si>
  <si>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</si>
  <si>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</si>
  <si>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</si>
  <si>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</si>
  <si>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</si>
  <si>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</si>
  <si>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</si>
  <si>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</si>
  <si>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</si>
  <si>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</si>
  <si>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</si>
  <si>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</si>
  <si>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</si>
  <si>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</si>
  <si>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</si>
  <si>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</si>
  <si>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</si>
  <si>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</si>
  <si>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</si>
  <si>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</si>
  <si>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</si>
  <si>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</si>
  <si>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</si>
  <si>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</si>
  <si>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</si>
  <si>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</si>
  <si>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</si>
  <si>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</si>
  <si>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</si>
  <si>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</si>
  <si>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</si>
  <si>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</si>
  <si>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</si>
  <si>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</si>
  <si>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</si>
  <si>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</si>
  <si>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</si>
  <si>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</si>
  <si>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</si>
  <si>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</si>
  <si>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</si>
  <si>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</si>
  <si>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</si>
  <si>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</si>
  <si>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</si>
  <si>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</si>
  <si>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</si>
  <si>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</si>
  <si>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</si>
  <si>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</si>
  <si>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</si>
  <si>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</si>
  <si>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</si>
  <si>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</si>
  <si>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</si>
  <si>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</si>
  <si>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</si>
  <si>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</si>
  <si>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</si>
  <si>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</si>
  <si>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</si>
  <si>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</si>
  <si>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</si>
  <si>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</si>
  <si>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</si>
  <si>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</si>
  <si>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</si>
  <si>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</si>
  <si>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</si>
  <si>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</si>
  <si>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</si>
  <si>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</si>
  <si>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</si>
  <si>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</si>
  <si>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</si>
  <si>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</si>
  <si>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</si>
  <si>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</si>
  <si>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</si>
  <si>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</si>
  <si>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</si>
  <si>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</si>
  <si>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</si>
  <si>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</si>
  <si>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</si>
  <si>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</si>
  <si>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</si>
  <si>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</si>
  <si>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</si>
  <si>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</si>
  <si>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</si>
  <si>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</si>
  <si>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</si>
  <si>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</si>
  <si>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</si>
  <si>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</si>
  <si>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</si>
  <si>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</si>
  <si>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</si>
  <si>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</si>
  <si>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</si>
  <si>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</si>
  <si>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</si>
  <si>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</si>
  <si>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</si>
  <si>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</si>
  <si>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</si>
  <si>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</si>
  <si>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</si>
  <si>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</si>
  <si>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</si>
  <si>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</si>
  <si>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</si>
  <si>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</si>
  <si>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</si>
  <si>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</si>
  <si>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</si>
  <si>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</si>
  <si>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</si>
  <si>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</si>
  <si>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</si>
  <si>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</si>
  <si>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</si>
  <si>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</si>
  <si>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</si>
  <si>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</si>
  <si>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</si>
  <si>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</si>
  <si>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</si>
  <si>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</si>
  <si>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</si>
  <si>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</si>
  <si>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</si>
  <si>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</si>
  <si>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</si>
  <si>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</si>
  <si>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</si>
  <si>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</si>
  <si>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</si>
  <si>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</si>
  <si>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</si>
  <si>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</si>
  <si>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</si>
  <si>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</si>
  <si>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</si>
  <si>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</si>
  <si>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</si>
  <si>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</si>
  <si>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</si>
  <si>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</si>
  <si>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</si>
  <si>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</si>
  <si>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</si>
  <si>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</si>
  <si>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</si>
  <si>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</si>
  <si>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</si>
  <si>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</si>
  <si>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</si>
  <si>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</si>
  <si>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</si>
  <si>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</si>
  <si>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</si>
  <si>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</si>
  <si>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</si>
  <si>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</si>
  <si>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</si>
  <si>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</si>
  <si>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</si>
  <si>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</si>
  <si>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</si>
  <si>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</si>
  <si>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</si>
  <si>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</si>
  <si>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</si>
  <si>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</si>
  <si>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</si>
  <si>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</si>
  <si>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</si>
  <si>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</si>
  <si>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</si>
  <si>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</si>
  <si>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</si>
  <si>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</si>
  <si>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</si>
  <si>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</si>
  <si>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</si>
  <si>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</si>
  <si>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</si>
  <si>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</si>
  <si>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</si>
  <si>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</si>
  <si>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</si>
  <si>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</si>
  <si>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</si>
  <si>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</si>
  <si>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</si>
  <si>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</si>
  <si>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</si>
  <si>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</si>
  <si>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</si>
  <si>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</si>
  <si>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</si>
  <si>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</si>
  <si>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</si>
  <si>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</si>
  <si>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</si>
  <si>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</si>
  <si>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</si>
  <si>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</si>
  <si>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</si>
  <si>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</si>
  <si>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</si>
  <si>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</si>
  <si>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</si>
  <si>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</si>
  <si>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</si>
  <si>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</si>
  <si>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</si>
  <si>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</si>
  <si>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</si>
  <si>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</si>
  <si>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</si>
  <si>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</si>
  <si>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</si>
  <si>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</si>
  <si>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</si>
  <si>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</si>
  <si>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</si>
  <si>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</si>
  <si>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</si>
  <si>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</si>
  <si>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</si>
  <si>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</si>
  <si>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</si>
  <si>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</si>
  <si>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</si>
  <si>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</si>
  <si>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</si>
  <si>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</si>
  <si>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</si>
  <si>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</si>
  <si>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</si>
  <si>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</si>
  <si>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</si>
  <si>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</si>
  <si>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</si>
  <si>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</si>
  <si>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</si>
  <si>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</si>
  <si>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</si>
  <si>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</si>
  <si>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</si>
  <si>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</si>
  <si>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</si>
  <si>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</si>
  <si>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</si>
  <si>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</si>
  <si>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</si>
  <si>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</si>
  <si>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</si>
  <si>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</si>
  <si>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</si>
  <si>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</si>
  <si>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</si>
  <si>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</si>
  <si>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</si>
  <si>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</si>
  <si>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</si>
  <si>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</si>
  <si>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</si>
  <si>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</si>
  <si>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</si>
  <si>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</si>
  <si>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</si>
  <si>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</si>
  <si>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</si>
  <si>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</si>
  <si>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</si>
  <si>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</si>
  <si>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</si>
  <si>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</si>
  <si>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</si>
  <si>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</si>
  <si>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</si>
  <si>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</si>
  <si>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</si>
  <si>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</si>
  <si>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</si>
  <si>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</si>
  <si>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</si>
  <si>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</si>
  <si>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</si>
  <si>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</si>
  <si>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</si>
  <si>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</si>
  <si>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</si>
  <si>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</si>
  <si>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</si>
  <si>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</si>
  <si>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</si>
  <si>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</si>
  <si>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</si>
  <si>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</si>
  <si>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</si>
  <si>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</si>
  <si>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</si>
  <si>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</si>
  <si>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</si>
  <si>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</si>
  <si>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</si>
  <si>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</si>
  <si>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</si>
  <si>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</si>
  <si>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</si>
  <si>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</si>
  <si>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</si>
  <si>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</si>
  <si>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</si>
  <si>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</si>
  <si>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</si>
  <si>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</si>
  <si>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</si>
  <si>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</si>
  <si>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</si>
  <si>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</si>
  <si>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</si>
  <si>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</si>
  <si>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</si>
  <si>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</si>
  <si>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</si>
  <si>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</si>
  <si>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</si>
  <si>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</si>
  <si>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</si>
  <si>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</si>
  <si>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</si>
  <si>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</si>
  <si>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</si>
  <si>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</si>
  <si>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</si>
  <si>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</si>
  <si>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</si>
  <si>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</si>
  <si>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</si>
  <si>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</si>
  <si>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</si>
  <si>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</si>
  <si>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</si>
  <si>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</si>
  <si>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</si>
  <si>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</si>
  <si>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</si>
  <si>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</si>
  <si>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</si>
  <si>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</si>
  <si>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</si>
  <si>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</si>
  <si>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</si>
  <si>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</si>
  <si>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</si>
  <si>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</si>
  <si>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</si>
  <si>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</si>
  <si>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</si>
  <si>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</si>
  <si>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</si>
  <si>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</si>
  <si>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</si>
  <si>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</si>
  <si>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</si>
  <si>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</si>
  <si>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</si>
  <si>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</si>
  <si>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</si>
  <si>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</si>
  <si>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</si>
  <si>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</si>
  <si>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</si>
  <si>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</si>
  <si>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</si>
  <si>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</si>
  <si>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</si>
  <si>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</si>
  <si>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</si>
  <si>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</si>
  <si>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</si>
  <si>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</si>
  <si>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</si>
  <si>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</si>
  <si>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</si>
  <si>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</si>
  <si>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</si>
  <si>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</si>
  <si>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</si>
  <si>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</si>
  <si>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</si>
  <si>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</si>
  <si>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</si>
  <si>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</si>
  <si>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</si>
  <si>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</si>
  <si>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</si>
  <si>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</si>
  <si>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</si>
  <si>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</si>
  <si>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</si>
  <si>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</si>
  <si>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</si>
  <si>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</si>
  <si>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</si>
  <si>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</si>
  <si>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</si>
  <si>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</si>
  <si>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</si>
  <si>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</si>
  <si>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</si>
  <si>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</si>
  <si>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</si>
  <si>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</si>
  <si>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</si>
  <si>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</si>
  <si>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</si>
  <si>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</si>
  <si>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</si>
  <si>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</si>
  <si>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</si>
  <si>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</si>
  <si>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</si>
  <si>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</si>
  <si>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</si>
  <si>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</si>
  <si>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</si>
  <si>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</si>
  <si>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</si>
  <si>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</si>
  <si>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</si>
  <si>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</si>
  <si>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</si>
  <si>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</si>
  <si>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</si>
  <si>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</si>
  <si>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</si>
  <si>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</si>
  <si>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</si>
  <si>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</si>
  <si>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</si>
  <si>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</si>
  <si>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</si>
  <si>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</si>
  <si>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</si>
  <si>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</si>
  <si>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</si>
  <si>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</si>
  <si>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</si>
  <si>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</si>
  <si>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</si>
  <si>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</si>
  <si>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</si>
  <si>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</si>
  <si>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</si>
  <si>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</si>
  <si>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</si>
  <si>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</si>
  <si>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</si>
  <si>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</si>
  <si>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</si>
  <si>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</si>
  <si>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</si>
  <si>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</si>
  <si>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</si>
  <si>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</si>
  <si>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</si>
  <si>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</si>
  <si>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</si>
  <si>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</si>
  <si>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</si>
  <si>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</si>
  <si>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</si>
  <si>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</si>
  <si>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</si>
  <si>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</si>
  <si>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</si>
  <si>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</si>
  <si>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</si>
  <si>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</si>
  <si>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</si>
  <si>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</si>
  <si>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</si>
  <si>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</si>
  <si>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</si>
  <si>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</si>
  <si>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</si>
  <si>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</si>
  <si>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</si>
  <si>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</si>
  <si>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</si>
  <si>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</si>
  <si>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</si>
  <si>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</si>
  <si>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</si>
  <si>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</si>
  <si>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</si>
  <si>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</si>
  <si>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</si>
  <si>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</si>
  <si>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</si>
  <si>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</si>
  <si>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</si>
  <si>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</si>
  <si>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</si>
  <si>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</si>
  <si>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</si>
  <si>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</si>
  <si>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</si>
  <si>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</si>
  <si>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</si>
  <si>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</si>
  <si>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</si>
  <si>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</si>
  <si>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</si>
  <si>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</si>
  <si>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</si>
  <si>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</si>
  <si>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</si>
  <si>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</si>
  <si>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</si>
  <si>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</si>
  <si>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</si>
  <si>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</si>
  <si>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</si>
  <si>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</si>
  <si>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</si>
  <si>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</si>
  <si>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</si>
  <si>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</si>
  <si>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</si>
  <si>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</si>
  <si>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</si>
  <si>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</si>
  <si>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</si>
  <si>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</si>
  <si>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</si>
  <si>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</si>
  <si>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</si>
  <si>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</si>
  <si>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</si>
  <si>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</si>
  <si>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</si>
  <si>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</si>
  <si>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</si>
  <si>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</si>
  <si>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</si>
  <si>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</si>
  <si>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</si>
  <si>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</si>
  <si>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</si>
  <si>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</si>
  <si>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</si>
  <si>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</si>
  <si>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</si>
  <si>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</si>
  <si>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</si>
  <si>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</si>
  <si>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</si>
  <si>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</si>
  <si>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</si>
  <si>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</si>
  <si>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</si>
  <si>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</si>
  <si>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</si>
  <si>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</si>
  <si>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</si>
  <si>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</si>
  <si>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</si>
  <si>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</si>
  <si>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</si>
  <si>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</si>
  <si>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</si>
  <si>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</si>
  <si>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</si>
  <si>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</si>
  <si>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</si>
  <si>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</si>
  <si>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</si>
  <si>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</si>
  <si>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</si>
  <si>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</si>
  <si>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</si>
  <si>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</si>
  <si>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</si>
  <si>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</si>
  <si>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</si>
  <si>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</si>
  <si>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</si>
  <si>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</si>
  <si>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</si>
  <si>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</si>
  <si>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</si>
  <si>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</si>
  <si>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</si>
  <si>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</si>
  <si>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</si>
  <si>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</si>
  <si>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</si>
  <si>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</si>
  <si>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</si>
  <si>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</si>
  <si>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</si>
  <si>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</si>
  <si>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</si>
  <si>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</si>
  <si>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</si>
  <si>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</si>
  <si>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</si>
  <si>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</si>
  <si>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</si>
  <si>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</si>
  <si>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</si>
  <si>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</si>
  <si>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</si>
  <si>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</si>
  <si>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</si>
  <si>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</si>
  <si>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</si>
  <si>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</si>
  <si>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</si>
  <si>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</si>
  <si>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</si>
  <si>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</si>
  <si>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</si>
  <si>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</si>
  <si>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</si>
  <si>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</si>
  <si>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</si>
  <si>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</si>
  <si>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</si>
  <si>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</si>
  <si>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</si>
  <si>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</si>
  <si>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</si>
  <si>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</si>
  <si>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</si>
  <si>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</si>
  <si>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</si>
  <si>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</si>
  <si>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</si>
  <si>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</si>
  <si>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</si>
  <si>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</si>
  <si>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</si>
  <si>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</si>
  <si>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</si>
  <si>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</si>
  <si>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</si>
  <si>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</si>
  <si>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</si>
  <si>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</si>
  <si>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</si>
  <si>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</si>
  <si>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</si>
  <si>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</si>
  <si>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</si>
  <si>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</si>
  <si>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</si>
  <si>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</si>
  <si>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</si>
  <si>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</si>
  <si>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</si>
  <si>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</si>
  <si>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</si>
  <si>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</si>
  <si>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</si>
  <si>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</si>
  <si>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</si>
  <si>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</si>
  <si>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</si>
  <si>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</si>
  <si>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</si>
  <si>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</si>
  <si>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</si>
  <si>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</si>
  <si>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</si>
  <si>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</si>
  <si>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</si>
  <si>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</si>
  <si>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</si>
  <si>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</si>
  <si>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</si>
  <si>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</si>
  <si>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</si>
  <si>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</si>
  <si>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</si>
  <si>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</si>
  <si>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</si>
  <si>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</si>
  <si>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</si>
  <si>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</si>
  <si>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</si>
  <si>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</si>
  <si>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</si>
  <si>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</si>
  <si>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</si>
  <si>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</si>
  <si>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</si>
  <si>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</si>
  <si>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</si>
  <si>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</si>
  <si>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</si>
  <si>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</si>
  <si>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</si>
  <si>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</si>
  <si>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</si>
  <si>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</si>
  <si>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</si>
  <si>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</si>
  <si>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</si>
  <si>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</si>
  <si>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</si>
  <si>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</si>
  <si>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</si>
  <si>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</si>
  <si>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</si>
  <si>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</si>
  <si>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</si>
  <si>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</si>
  <si>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</si>
  <si>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</si>
  <si>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</si>
  <si>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</si>
  <si>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</si>
  <si>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</si>
  <si>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</si>
  <si>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</si>
  <si>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</si>
  <si>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</si>
  <si>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</si>
  <si>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</si>
  <si>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</si>
  <si>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</si>
  <si>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</si>
  <si>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</si>
  <si>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</si>
  <si>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</si>
  <si>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</si>
  <si>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</si>
  <si>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</si>
  <si>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</si>
  <si>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</si>
  <si>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</si>
  <si>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</si>
  <si>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</si>
  <si>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</si>
  <si>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</si>
  <si>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</si>
  <si>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</si>
  <si>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</si>
  <si>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</si>
  <si>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</si>
  <si>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</si>
  <si>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</si>
  <si>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</si>
  <si>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</si>
  <si>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</si>
  <si>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</si>
  <si>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</si>
  <si>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</si>
  <si>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</si>
  <si>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</si>
  <si>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</si>
  <si>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</si>
  <si>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</si>
  <si>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</si>
  <si>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</si>
  <si>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</si>
  <si>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</si>
  <si>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</si>
  <si>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</si>
  <si>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</si>
  <si>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</si>
  <si>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</si>
  <si>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</si>
  <si>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</si>
  <si>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</si>
  <si>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</si>
  <si>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</si>
  <si>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</si>
  <si>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</si>
  <si>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</si>
  <si>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</si>
  <si>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</si>
  <si>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</si>
  <si>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</si>
  <si>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</si>
  <si>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</si>
  <si>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</si>
  <si>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</si>
  <si>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</si>
  <si>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</si>
  <si>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</si>
  <si>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</si>
  <si>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</si>
  <si>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</si>
  <si>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</si>
  <si>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</si>
  <si>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</si>
  <si>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</si>
  <si>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</si>
  <si>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</si>
  <si>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</si>
  <si>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</si>
  <si>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</si>
  <si>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</si>
  <si>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</si>
  <si>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</si>
  <si>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</si>
  <si>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</si>
  <si>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</si>
  <si>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</si>
  <si>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</si>
  <si>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</si>
  <si>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</si>
  <si>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</si>
  <si>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</si>
  <si>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</si>
  <si>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</si>
  <si>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</si>
  <si>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</si>
  <si>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</si>
  <si>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</si>
  <si>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</si>
  <si>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</si>
  <si>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</si>
  <si>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</si>
  <si>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</si>
  <si>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</si>
  <si>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</si>
  <si>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</si>
  <si>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</si>
  <si>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</si>
  <si>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</si>
  <si>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</si>
  <si>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</si>
  <si>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</si>
  <si>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</si>
  <si>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</si>
  <si>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</si>
  <si>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</si>
  <si>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</si>
  <si>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</si>
  <si>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</si>
  <si>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</si>
  <si>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</si>
  <si>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</si>
  <si>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</si>
  <si>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</si>
  <si>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</si>
  <si>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</si>
  <si>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</si>
  <si>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</si>
  <si>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</si>
  <si>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</si>
  <si>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</si>
  <si>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</si>
  <si>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</si>
  <si>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</si>
  <si>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</si>
  <si>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</si>
  <si>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</si>
  <si>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</si>
  <si>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</si>
  <si>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</si>
  <si>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</si>
  <si>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</si>
  <si>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</si>
  <si>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</si>
  <si>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</si>
  <si>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</si>
  <si>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</si>
  <si>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</si>
  <si>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</si>
  <si>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</si>
  <si>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</si>
  <si>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</si>
  <si>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</si>
  <si>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</si>
  <si>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</si>
  <si>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</si>
  <si>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</si>
  <si>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</si>
  <si>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</si>
  <si>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</si>
  <si>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</si>
  <si>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</si>
  <si>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</si>
  <si>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</si>
  <si>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</si>
  <si>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</si>
  <si>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</si>
  <si>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</si>
  <si>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</si>
  <si>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</si>
  <si>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</si>
  <si>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</si>
  <si>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</si>
  <si>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</si>
  <si>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</si>
  <si>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</si>
  <si>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</si>
  <si>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</si>
  <si>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</si>
  <si>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</si>
  <si>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</si>
  <si>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</si>
  <si>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</si>
  <si>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</si>
  <si>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</si>
  <si>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</si>
  <si>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</si>
  <si>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</si>
  <si>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</si>
  <si>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</si>
  <si>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</si>
  <si>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</si>
  <si>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</si>
  <si>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</si>
  <si>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</si>
  <si>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</si>
  <si>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</si>
  <si>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</si>
  <si>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</si>
  <si>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</si>
  <si>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</si>
  <si>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</si>
  <si>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</si>
  <si>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</si>
  <si>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</si>
  <si>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</si>
  <si>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</si>
  <si>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</si>
  <si>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</si>
  <si>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</si>
  <si>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</si>
  <si>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</si>
  <si>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</si>
  <si>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</si>
  <si>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</si>
  <si>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</si>
  <si>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</si>
  <si>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</si>
  <si>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</si>
  <si>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</si>
  <si>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</si>
  <si>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</si>
  <si>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</si>
  <si>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</si>
  <si>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</si>
  <si>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</si>
  <si>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</si>
  <si>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</si>
  <si>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</si>
  <si>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</si>
  <si>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</si>
  <si>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</si>
  <si>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</si>
  <si>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</si>
  <si>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</si>
  <si>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</si>
  <si>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</si>
  <si>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</si>
  <si>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</si>
  <si>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</si>
  <si>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</si>
  <si>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</si>
  <si>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</si>
  <si>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</si>
  <si>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</si>
  <si>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</si>
  <si>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</si>
  <si>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</si>
  <si>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</si>
  <si>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</si>
  <si>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</si>
  <si>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</si>
  <si>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</si>
  <si>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</si>
  <si>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</si>
  <si>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</si>
  <si>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</si>
  <si>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</si>
  <si>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</si>
  <si>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</si>
  <si>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</si>
  <si>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</si>
  <si>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</si>
  <si>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</si>
  <si>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</si>
  <si>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</si>
  <si>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</si>
  <si>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</si>
  <si>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</si>
  <si>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</si>
  <si>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</si>
  <si>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</si>
  <si>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</si>
  <si>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</si>
  <si>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</si>
  <si>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</si>
  <si>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</si>
  <si>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</si>
  <si>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</si>
  <si>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</si>
  <si>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</si>
  <si>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</si>
  <si>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</si>
  <si>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</si>
  <si>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</si>
  <si>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</si>
  <si>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</si>
  <si>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</si>
  <si>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</si>
  <si>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</si>
  <si>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</si>
  <si>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</si>
  <si>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</si>
  <si>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</si>
  <si>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</si>
  <si>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</si>
  <si>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</si>
  <si>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</si>
  <si>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</si>
  <si>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</si>
  <si>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</si>
  <si>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</si>
  <si>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</si>
  <si>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</si>
  <si>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</si>
  <si>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</si>
  <si>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</si>
  <si>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</si>
  <si>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</si>
  <si>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</si>
  <si>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</si>
  <si>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</si>
  <si>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</si>
  <si>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</si>
  <si>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</si>
  <si>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</si>
  <si>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</si>
  <si>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</si>
  <si>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</si>
  <si>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</si>
  <si>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</si>
  <si>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</si>
  <si>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</si>
  <si>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</si>
  <si>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</si>
  <si>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</si>
  <si>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</si>
  <si>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</si>
  <si>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</si>
  <si>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</si>
  <si>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</si>
  <si>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</si>
  <si>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</si>
  <si>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</si>
  <si>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</si>
  <si>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</si>
  <si>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</si>
  <si>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</si>
  <si>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</si>
  <si>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</si>
  <si>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</si>
  <si>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</si>
  <si>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</si>
  <si>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</si>
  <si>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</si>
  <si>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</si>
  <si>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</si>
  <si>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</si>
  <si>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</si>
  <si>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</si>
  <si>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</si>
  <si>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</si>
  <si>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</si>
  <si>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</si>
  <si>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</si>
  <si>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</si>
  <si>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</si>
  <si>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</si>
  <si>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</si>
  <si>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</si>
  <si>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</si>
  <si>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</si>
  <si>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</si>
  <si>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</si>
  <si>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</si>
  <si>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</si>
  <si>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</si>
  <si>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</si>
  <si>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</si>
  <si>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</si>
  <si>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</si>
  <si>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</si>
  <si>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</si>
  <si>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</si>
  <si>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</si>
  <si>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</si>
  <si>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</si>
  <si>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</si>
  <si>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</si>
  <si>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</si>
  <si>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</si>
  <si>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</si>
  <si>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</si>
  <si>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</si>
  <si>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</si>
  <si>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</si>
  <si>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</si>
  <si>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</si>
  <si>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</si>
  <si>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</si>
  <si>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</si>
  <si>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</si>
  <si>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</si>
  <si>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</si>
  <si>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</si>
  <si>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</si>
  <si>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</si>
  <si>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</si>
  <si>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</si>
  <si>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</si>
  <si>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</si>
  <si>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</si>
  <si>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</si>
  <si>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</si>
  <si>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</si>
  <si>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</si>
  <si>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</si>
  <si>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</si>
  <si>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</si>
  <si>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</si>
  <si>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</si>
  <si>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</si>
  <si>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</si>
  <si>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</si>
  <si>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</si>
  <si>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</si>
  <si>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</si>
  <si>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</si>
  <si>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</si>
  <si>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</si>
  <si>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</si>
  <si>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</si>
  <si>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</si>
  <si>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</si>
  <si>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</si>
  <si>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</si>
  <si>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</si>
  <si>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</si>
  <si>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</si>
  <si>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</si>
  <si>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</si>
  <si>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</si>
  <si>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</si>
  <si>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</si>
  <si>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</si>
  <si>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</si>
  <si>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</si>
  <si>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</si>
  <si>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</si>
  <si>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</si>
  <si>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</si>
  <si>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</si>
  <si>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</si>
  <si>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</si>
  <si>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</si>
  <si>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</si>
  <si>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</si>
  <si>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</si>
  <si>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</si>
  <si>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</si>
  <si>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</si>
  <si>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</si>
  <si>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</si>
  <si>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</si>
  <si>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</si>
  <si>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</si>
  <si>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</si>
  <si>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</si>
  <si>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</si>
  <si>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</si>
  <si>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</si>
  <si>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</si>
  <si>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</si>
  <si>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</si>
  <si>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</si>
  <si>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</si>
  <si>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</si>
  <si>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</si>
  <si>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</si>
  <si>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</si>
  <si>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</si>
  <si>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</si>
  <si>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</si>
  <si>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</si>
  <si>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</si>
  <si>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</si>
  <si>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</si>
  <si>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</si>
  <si>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</si>
  <si>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</si>
  <si>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</si>
  <si>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</si>
  <si>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</si>
  <si>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</si>
  <si>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</si>
  <si>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</si>
  <si>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</si>
  <si>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</si>
  <si>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</si>
  <si>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</si>
  <si>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</si>
  <si>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</si>
  <si>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</si>
  <si>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</si>
  <si>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</si>
  <si>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</si>
  <si>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</si>
  <si>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</si>
  <si>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</si>
  <si>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</si>
  <si>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</si>
  <si>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</si>
  <si>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</si>
  <si>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</si>
  <si>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</si>
  <si>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</si>
  <si>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</si>
  <si>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</si>
  <si>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</si>
  <si>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</si>
  <si>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</si>
  <si>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</si>
  <si>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</si>
  <si>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</si>
  <si>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</si>
  <si>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</si>
  <si>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</si>
  <si>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</si>
  <si>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</si>
  <si>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</si>
  <si>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</si>
  <si>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</si>
  <si>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</si>
  <si>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</si>
  <si>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</si>
  <si>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</si>
  <si>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</si>
  <si>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</si>
  <si>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</si>
  <si>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</si>
  <si>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</si>
  <si>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</si>
  <si>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</si>
  <si>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</si>
  <si>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</si>
  <si>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</si>
  <si>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</si>
  <si>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</si>
  <si>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</si>
  <si>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</si>
  <si>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</si>
  <si>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</si>
  <si>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</si>
  <si>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</si>
  <si>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</si>
  <si>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</si>
  <si>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</si>
  <si>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</si>
  <si>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</si>
  <si>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</si>
  <si>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</si>
  <si>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</si>
  <si>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</si>
  <si>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</si>
  <si>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</si>
  <si>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</si>
  <si>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</si>
  <si>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</si>
  <si>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</si>
  <si>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</si>
  <si>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</si>
  <si>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</si>
  <si>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</si>
  <si>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</si>
  <si>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</si>
  <si>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</si>
  <si>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</si>
  <si>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</si>
  <si>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</si>
  <si>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</si>
  <si>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</si>
  <si>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</si>
  <si>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</si>
  <si>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</si>
  <si>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</si>
  <si>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</si>
  <si>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</si>
  <si>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</si>
  <si>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</si>
  <si>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</si>
  <si>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</si>
  <si>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</si>
  <si>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</si>
  <si>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</si>
  <si>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</si>
  <si>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</si>
  <si>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</si>
  <si>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</si>
  <si>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</si>
  <si>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</si>
  <si>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</si>
  <si>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</si>
  <si>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</si>
  <si>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</si>
  <si>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</si>
  <si>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</si>
  <si>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</si>
  <si>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</si>
  <si>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</si>
  <si>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</si>
  <si>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</si>
  <si>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</si>
  <si>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</si>
  <si>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</si>
  <si>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</si>
  <si>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</si>
  <si>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</si>
  <si>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</si>
  <si>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</si>
  <si>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</si>
  <si>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</si>
  <si>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</si>
  <si>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</si>
  <si>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</si>
  <si>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</si>
  <si>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</si>
  <si>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</si>
  <si>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</si>
  <si>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</si>
  <si>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</si>
  <si>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</si>
  <si>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</si>
  <si>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</si>
  <si>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</si>
  <si>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</si>
  <si>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</si>
  <si>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</si>
  <si>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</si>
  <si>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</si>
  <si>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</si>
  <si>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</si>
  <si>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</si>
  <si>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</si>
  <si>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</si>
  <si>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</si>
  <si>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</si>
  <si>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</si>
  <si>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</si>
  <si>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</si>
  <si>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</si>
  <si>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</si>
  <si>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</si>
  <si>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</si>
  <si>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</si>
  <si>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</si>
  <si>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</si>
  <si>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</si>
  <si>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</si>
  <si>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</si>
  <si>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</si>
  <si>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</si>
  <si>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</si>
  <si>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</si>
  <si>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</si>
  <si>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</si>
  <si>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</si>
  <si>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</si>
  <si>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</si>
  <si>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</si>
  <si>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</si>
  <si>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</si>
  <si>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</si>
  <si>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</si>
  <si>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</si>
  <si>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</si>
  <si>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</si>
  <si>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</si>
  <si>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</si>
  <si>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</si>
  <si>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</si>
  <si>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</si>
  <si>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</si>
  <si>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</si>
  <si>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</si>
  <si>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</si>
  <si>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</si>
  <si>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</si>
  <si>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</si>
  <si>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</si>
  <si>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</si>
  <si>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</si>
  <si>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</si>
  <si>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</si>
  <si>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</si>
  <si>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</si>
  <si>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</si>
  <si>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</si>
  <si>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</si>
  <si>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</si>
  <si>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</si>
  <si>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</si>
  <si>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</si>
  <si>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</si>
  <si>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</si>
  <si>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</si>
  <si>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</si>
  <si>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</si>
  <si>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</si>
  <si>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</si>
  <si>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</si>
  <si>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</si>
  <si>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</si>
  <si>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</si>
  <si>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</si>
  <si>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</si>
  <si>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</si>
  <si>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</si>
  <si>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</si>
  <si>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</si>
  <si>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</si>
  <si>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</si>
  <si>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</si>
  <si>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</si>
  <si>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</si>
  <si>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</si>
  <si>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</si>
  <si>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</si>
  <si>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</si>
  <si>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</si>
  <si>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</si>
  <si>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</si>
  <si>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</si>
  <si>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</si>
  <si>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</si>
  <si>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</si>
  <si>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</si>
  <si>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</si>
  <si>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</si>
  <si>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</si>
  <si>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</si>
  <si>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</si>
  <si>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</si>
  <si>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</si>
  <si>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</si>
  <si>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</si>
  <si>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</si>
  <si>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</si>
  <si>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</si>
  <si>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</si>
  <si>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</si>
  <si>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</si>
  <si>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</si>
  <si>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</si>
  <si>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</si>
  <si>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</si>
  <si>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</si>
  <si>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</si>
  <si>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</si>
  <si>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</si>
  <si>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</si>
  <si>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</si>
  <si>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</si>
  <si>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</si>
  <si>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</si>
  <si>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</si>
  <si>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</si>
  <si>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</si>
  <si>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</si>
  <si>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</si>
  <si>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</si>
  <si>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</si>
  <si>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</si>
  <si>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</si>
  <si>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</si>
  <si>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</si>
  <si>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</si>
  <si>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</si>
  <si>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</si>
  <si>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</si>
  <si>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</si>
  <si>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</si>
  <si>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</si>
  <si>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</si>
  <si>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</si>
  <si>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</si>
  <si>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</si>
  <si>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</si>
  <si>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</si>
  <si>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</si>
  <si>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</si>
  <si>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</si>
  <si>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</si>
  <si>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</si>
  <si>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</si>
  <si>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</si>
  <si>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</si>
  <si>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</si>
  <si>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</si>
  <si>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</si>
  <si>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</si>
  <si>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</si>
  <si>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</si>
  <si>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</si>
  <si>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</si>
  <si>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</si>
  <si>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</si>
  <si>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</si>
  <si>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</si>
  <si>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</si>
  <si>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</si>
  <si>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</si>
  <si>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</si>
  <si>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</si>
  <si>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</si>
  <si>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</si>
  <si>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</si>
  <si>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</si>
  <si>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</si>
  <si>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</si>
  <si>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</si>
  <si>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</si>
  <si>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</si>
  <si>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</si>
  <si>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</si>
  <si>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</si>
  <si>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</si>
  <si>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</si>
  <si>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</si>
  <si>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</si>
  <si>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</si>
  <si>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</si>
  <si>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</si>
  <si>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</si>
  <si>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</si>
  <si>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</si>
  <si>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</si>
  <si>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</si>
  <si>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</si>
  <si>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</si>
  <si>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</si>
  <si>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</si>
  <si>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</si>
  <si>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</si>
  <si>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</si>
  <si>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</si>
  <si>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</si>
  <si>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</si>
  <si>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</si>
  <si>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</si>
  <si>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</si>
  <si>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</si>
  <si>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</si>
  <si>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</si>
  <si>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</si>
  <si>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</si>
  <si>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</si>
  <si>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</si>
  <si>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</si>
  <si>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</si>
  <si>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</si>
  <si>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</si>
  <si>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</si>
  <si>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</si>
  <si>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</si>
  <si>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</si>
  <si>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</si>
  <si>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</si>
  <si>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</si>
  <si>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</si>
  <si>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</si>
  <si>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</si>
  <si>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</si>
  <si>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</si>
  <si>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</si>
  <si>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</si>
  <si>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</si>
  <si>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</si>
  <si>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</si>
  <si>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</si>
  <si>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</si>
  <si>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</si>
  <si>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</si>
  <si>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</si>
  <si>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</si>
  <si>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</si>
  <si>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</si>
  <si>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</si>
  <si>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</si>
  <si>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</si>
  <si>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</si>
  <si>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</si>
  <si>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</si>
  <si>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</si>
  <si>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</si>
  <si>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</si>
  <si>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</si>
  <si>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</si>
  <si>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</si>
  <si>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</si>
  <si>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</si>
  <si>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</si>
  <si>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</si>
  <si>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</si>
  <si>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</si>
  <si>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</si>
  <si>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</si>
  <si>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</si>
  <si>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</si>
  <si>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</si>
  <si>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</si>
  <si>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</si>
  <si>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</si>
  <si>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</si>
  <si>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</si>
  <si>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</si>
  <si>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</si>
  <si>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</si>
  <si>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</si>
  <si>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</si>
  <si>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</si>
  <si>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</si>
  <si>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</si>
  <si>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</si>
  <si>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</si>
  <si>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</si>
  <si>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</si>
  <si>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</si>
  <si>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</si>
  <si>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</si>
  <si>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</si>
  <si>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</si>
  <si>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</si>
  <si>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</si>
  <si>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</si>
  <si>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</si>
  <si>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</si>
  <si>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</si>
  <si>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</si>
  <si>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</si>
  <si>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</si>
  <si>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</si>
  <si>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</si>
  <si>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</si>
  <si>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</si>
  <si>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</si>
  <si>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</si>
  <si>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</si>
  <si>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</si>
  <si>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</si>
  <si>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</si>
  <si>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</si>
  <si>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</si>
  <si>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</si>
  <si>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</si>
  <si>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</si>
  <si>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</si>
  <si>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</si>
  <si>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</si>
  <si>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</si>
  <si>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</si>
  <si>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</si>
  <si>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</si>
  <si>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</si>
  <si>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</si>
  <si>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</si>
  <si>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</si>
  <si>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</si>
  <si>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</si>
  <si>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</si>
  <si>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</si>
  <si>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</si>
  <si>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</si>
  <si>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</si>
  <si>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</si>
  <si>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</si>
  <si>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</si>
  <si>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</si>
  <si>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</si>
  <si>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</si>
  <si>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</si>
  <si>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</si>
  <si>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</si>
  <si>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</si>
  <si>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</si>
  <si>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</si>
  <si>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</si>
  <si>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</si>
  <si>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</si>
  <si>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</si>
  <si>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</si>
  <si>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</si>
  <si>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</si>
  <si>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</si>
  <si>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</si>
  <si>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</si>
  <si>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</si>
  <si>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</si>
  <si>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</si>
  <si>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</si>
  <si>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</si>
  <si>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</si>
  <si>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</si>
  <si>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</si>
  <si>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</si>
  <si>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</si>
  <si>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</si>
  <si>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</si>
  <si>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</si>
  <si>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</si>
  <si>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</si>
  <si>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</si>
  <si>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</si>
  <si>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</si>
  <si>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</si>
  <si>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</si>
  <si>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</si>
  <si>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</si>
  <si>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</si>
  <si>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</si>
  <si>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</si>
  <si>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</si>
  <si>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</si>
  <si>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</si>
  <si>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</si>
  <si>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</si>
  <si>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</si>
  <si>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</si>
  <si>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</si>
  <si>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</si>
  <si>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</si>
  <si>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</si>
  <si>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</si>
  <si>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</si>
  <si>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</si>
  <si>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</si>
  <si>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</si>
  <si>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</si>
  <si>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</si>
  <si>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</si>
  <si>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</si>
  <si>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</si>
  <si>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</si>
  <si>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</si>
  <si>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</si>
  <si>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</si>
  <si>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</si>
  <si>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</si>
  <si>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</si>
  <si>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</si>
  <si>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</si>
  <si>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</si>
  <si>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</si>
  <si>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</si>
  <si>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</si>
  <si>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</si>
  <si>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</si>
  <si>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</si>
  <si>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</si>
  <si>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</si>
  <si>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</si>
  <si>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</si>
  <si>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</si>
  <si>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</si>
  <si>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</si>
  <si>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</si>
  <si>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</si>
  <si>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</si>
  <si>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</si>
  <si>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</si>
  <si>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</si>
  <si>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</si>
  <si>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</si>
  <si>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</si>
  <si>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</si>
  <si>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</si>
  <si>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</si>
  <si>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</si>
  <si>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</si>
  <si>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</si>
  <si>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</si>
  <si>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</si>
  <si>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</si>
  <si>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</si>
  <si>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</si>
  <si>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</si>
  <si>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</si>
  <si>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</si>
  <si>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</si>
  <si>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</si>
  <si>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</si>
  <si>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</si>
  <si>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</si>
  <si>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</si>
  <si>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</si>
  <si>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</si>
  <si>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</si>
  <si>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</si>
  <si>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</si>
  <si>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</si>
  <si>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</si>
  <si>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</si>
  <si>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</si>
  <si>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</si>
  <si>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</si>
  <si>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</si>
  <si>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</si>
  <si>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</si>
  <si>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</si>
  <si>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</si>
  <si>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</si>
  <si>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</si>
  <si>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</si>
  <si>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</si>
  <si>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</si>
  <si>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</si>
  <si>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</si>
  <si>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</si>
  <si>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</si>
  <si>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</si>
  <si>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</si>
  <si>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</si>
  <si>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</si>
  <si>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</si>
  <si>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</si>
  <si>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</si>
  <si>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</si>
  <si>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</si>
  <si>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</si>
  <si>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</si>
  <si>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</si>
  <si>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</si>
  <si>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</si>
  <si>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</si>
  <si>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</si>
  <si>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</si>
  <si>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</si>
  <si>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</si>
  <si>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</si>
  <si>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</si>
  <si>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</si>
  <si>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</si>
  <si>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</si>
  <si>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</si>
  <si>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</si>
  <si>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</si>
  <si>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</si>
  <si>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</si>
  <si>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</si>
  <si>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</si>
  <si>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</si>
  <si>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</si>
  <si>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</si>
  <si>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</si>
  <si>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</si>
  <si>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</si>
  <si>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</si>
  <si>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</si>
  <si>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</si>
  <si>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</si>
  <si>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</si>
  <si>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</si>
  <si>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</si>
  <si>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</si>
  <si>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</si>
  <si>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</si>
  <si>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</si>
  <si>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</si>
  <si>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</si>
  <si>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</si>
  <si>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</si>
  <si>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</si>
  <si>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</si>
  <si>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</si>
  <si>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</si>
  <si>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</si>
  <si>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</si>
  <si>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</si>
  <si>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</si>
  <si>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</si>
  <si>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</si>
  <si>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</si>
  <si>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</si>
  <si>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</si>
  <si>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</si>
  <si>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</si>
  <si>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</si>
  <si>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</si>
  <si>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</si>
  <si>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</si>
  <si>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</si>
  <si>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</si>
  <si>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</si>
  <si>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</si>
  <si>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</si>
  <si>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</si>
  <si>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</si>
  <si>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</si>
  <si>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</si>
  <si>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</si>
  <si>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</si>
  <si>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</si>
  <si>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</si>
  <si>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</si>
  <si>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</si>
  <si>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</si>
  <si>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</si>
  <si>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</si>
  <si>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</si>
  <si>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</si>
  <si>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</si>
  <si>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</si>
  <si>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</si>
  <si>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</si>
  <si>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</si>
  <si>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</si>
  <si>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</si>
  <si>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</si>
  <si>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</si>
  <si>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</si>
  <si>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</si>
  <si>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</si>
  <si>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</si>
  <si>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</si>
  <si>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</si>
  <si>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</si>
  <si>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</si>
  <si>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</si>
  <si>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</si>
  <si>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</si>
  <si>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</si>
  <si>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</si>
  <si>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</si>
  <si>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</si>
  <si>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</si>
  <si>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</si>
  <si>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</si>
  <si>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</si>
  <si>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</si>
  <si>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</si>
  <si>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</si>
  <si>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</si>
  <si>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</si>
  <si>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</si>
  <si>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</si>
  <si>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</si>
  <si>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</si>
  <si>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</si>
  <si>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</si>
  <si>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</si>
  <si>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</si>
  <si>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</si>
  <si>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</si>
  <si>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</si>
  <si>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</si>
  <si>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</si>
  <si>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</si>
  <si>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</si>
  <si>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</si>
  <si>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</si>
  <si>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</si>
  <si>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</si>
  <si>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</si>
  <si>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</si>
  <si>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</si>
  <si>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</si>
  <si>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</si>
  <si>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</si>
  <si>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</si>
  <si>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</si>
  <si>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</si>
  <si>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</si>
  <si>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</si>
  <si>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</si>
  <si>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</si>
  <si>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</si>
  <si>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</si>
  <si>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</si>
  <si>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</si>
  <si>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</si>
  <si>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</si>
  <si>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</si>
  <si>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</si>
  <si>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</si>
  <si>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</si>
  <si>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</si>
  <si>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</si>
  <si>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</si>
  <si>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</si>
  <si>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</si>
  <si>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</si>
  <si>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</si>
  <si>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</si>
  <si>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</si>
  <si>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</si>
  <si>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</si>
  <si>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</si>
  <si>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</si>
  <si>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</si>
  <si>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</si>
  <si>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</si>
  <si>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</si>
  <si>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</si>
  <si>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</si>
  <si>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</si>
  <si>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</si>
  <si>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</si>
  <si>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</si>
  <si>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</si>
  <si>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</si>
  <si>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</si>
  <si>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</si>
  <si>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</si>
  <si>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</si>
  <si>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</si>
  <si>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</si>
  <si>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</si>
  <si>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</si>
  <si>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</si>
  <si>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</si>
  <si>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</si>
  <si>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</si>
  <si>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</si>
  <si>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</si>
  <si>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</si>
  <si>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</si>
  <si>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</si>
  <si>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</si>
  <si>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</si>
  <si>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</si>
  <si>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</si>
  <si>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</si>
  <si>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</si>
  <si>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</si>
  <si>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</si>
  <si>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</si>
  <si>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</si>
  <si>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</si>
  <si>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</si>
  <si>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</si>
  <si>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</si>
  <si>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</si>
  <si>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</si>
  <si>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</si>
  <si>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</si>
  <si>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</si>
  <si>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</si>
  <si>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</si>
  <si>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</si>
  <si>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</si>
  <si>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</si>
  <si>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</si>
  <si>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</si>
  <si>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</si>
  <si>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</si>
  <si>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</si>
  <si>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</si>
  <si>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</si>
  <si>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</si>
  <si>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</si>
  <si>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</si>
  <si>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</si>
  <si>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</si>
  <si>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</si>
  <si>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</si>
  <si>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</si>
  <si>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</si>
  <si>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</si>
  <si>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</si>
  <si>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</si>
  <si>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</si>
  <si>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</si>
  <si>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</si>
  <si>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</si>
  <si>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</si>
  <si>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</si>
  <si>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</si>
  <si>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</si>
  <si>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</si>
  <si>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</si>
  <si>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</si>
  <si>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</si>
  <si>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</si>
  <si>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</si>
  <si>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</si>
  <si>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</si>
  <si>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</si>
  <si>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</si>
  <si>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</si>
  <si>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</si>
  <si>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</si>
  <si>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</si>
  <si>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</si>
  <si>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</si>
  <si>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</si>
  <si>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</si>
  <si>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</si>
  <si>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</si>
  <si>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</si>
  <si>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</si>
  <si>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</si>
  <si>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</si>
  <si>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</si>
  <si>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</si>
  <si>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</si>
  <si>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</si>
  <si>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</si>
  <si>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</si>
  <si>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</si>
  <si>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</si>
  <si>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</si>
  <si>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</si>
  <si>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</si>
  <si>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</si>
  <si>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</si>
  <si>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</si>
  <si>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</si>
  <si>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</si>
  <si>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</si>
  <si>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</si>
  <si>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</si>
  <si>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</si>
  <si>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</si>
  <si>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</si>
  <si>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</si>
  <si>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</si>
  <si>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</si>
  <si>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</si>
  <si>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</si>
  <si>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</si>
  <si>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</si>
  <si>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</si>
  <si>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</si>
  <si>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</si>
  <si>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</si>
  <si>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</si>
  <si>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</si>
  <si>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</si>
  <si>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</si>
  <si>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</si>
  <si>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</si>
  <si>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</si>
  <si>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</si>
  <si>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</si>
  <si>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</si>
  <si>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</si>
  <si>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</si>
  <si>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</si>
  <si>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</si>
  <si>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</si>
  <si>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</si>
  <si>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</si>
  <si>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</si>
  <si>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</si>
  <si>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</si>
  <si>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</si>
  <si>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</si>
  <si>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</si>
  <si>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</si>
  <si>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</si>
  <si>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</si>
  <si>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</si>
  <si>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</si>
  <si>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</si>
  <si>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</si>
  <si>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</si>
  <si>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</si>
  <si>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</si>
  <si>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</si>
  <si>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</si>
  <si>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</si>
  <si>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</si>
  <si>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</si>
  <si>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</si>
  <si>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</si>
  <si>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</si>
  <si>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</si>
  <si>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</si>
  <si>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</si>
  <si>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</si>
  <si>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</si>
  <si>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</si>
  <si>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</si>
  <si>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</si>
  <si>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</si>
  <si>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</si>
  <si>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</si>
  <si>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</si>
  <si>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</si>
  <si>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</si>
  <si>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</si>
  <si>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</si>
  <si>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</si>
  <si>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</si>
  <si>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</si>
  <si>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</si>
  <si>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</si>
  <si>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</si>
  <si>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</si>
  <si>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</si>
  <si>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</si>
  <si>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</si>
  <si>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</si>
  <si>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</si>
  <si>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</si>
  <si>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</si>
  <si>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</si>
  <si>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</si>
  <si>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</si>
  <si>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</si>
  <si>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</si>
  <si>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</si>
  <si>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</si>
  <si>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</si>
  <si>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</si>
  <si>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</si>
  <si>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</si>
  <si>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</si>
  <si>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</si>
  <si>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</si>
  <si>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</si>
  <si>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</si>
  <si>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</si>
  <si>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</si>
  <si>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</si>
  <si>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</si>
  <si>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</si>
  <si>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</si>
  <si>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</si>
  <si>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</si>
  <si>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</si>
  <si>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</si>
  <si>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</si>
  <si>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</si>
  <si>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</si>
  <si>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</si>
  <si>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</si>
  <si>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</si>
  <si>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</si>
  <si>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</si>
  <si>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</si>
  <si>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</si>
  <si>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</si>
  <si>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</si>
  <si>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</si>
  <si>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</si>
  <si>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</si>
  <si>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</si>
  <si>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</si>
  <si>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</si>
  <si>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</si>
  <si>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</si>
  <si>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</si>
  <si>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</si>
  <si>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</si>
  <si>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</si>
  <si>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</si>
  <si>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</si>
  <si>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</si>
  <si>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</si>
  <si>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</si>
  <si>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</si>
  <si>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</si>
  <si>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</si>
  <si>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</si>
  <si>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</si>
  <si>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</si>
  <si>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</si>
  <si>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</si>
  <si>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</si>
  <si>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</si>
  <si>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</si>
  <si>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</si>
  <si>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</si>
  <si>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</si>
  <si>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</si>
  <si>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</si>
  <si>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</si>
  <si>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</si>
  <si>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</si>
  <si>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</si>
  <si>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</si>
  <si>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</si>
  <si>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</si>
  <si>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</si>
  <si>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</si>
  <si>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</si>
  <si>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</si>
  <si>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</si>
  <si>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</si>
  <si>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</si>
  <si>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</si>
  <si>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</si>
  <si>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</si>
  <si>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</si>
  <si>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</si>
  <si>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</si>
  <si>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</si>
  <si>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</si>
  <si>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</si>
  <si>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</si>
  <si>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</si>
  <si>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</si>
  <si>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</si>
  <si>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</si>
  <si>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</si>
  <si>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</si>
  <si>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</si>
  <si>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</si>
  <si>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</si>
  <si>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</si>
  <si>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</si>
  <si>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</si>
  <si>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</si>
  <si>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</si>
  <si>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</si>
  <si>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</si>
  <si>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</si>
  <si>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</si>
  <si>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</si>
  <si>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</si>
  <si>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</si>
  <si>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</si>
  <si>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</si>
  <si>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</si>
  <si>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</si>
  <si>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</si>
  <si>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</si>
  <si>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</si>
  <si>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</si>
  <si>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</si>
  <si>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</si>
  <si>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</si>
  <si>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</si>
  <si>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</si>
  <si>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</si>
  <si>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</si>
  <si>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</si>
  <si>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</si>
  <si>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</si>
  <si>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</si>
  <si>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</si>
  <si>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</si>
  <si>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</si>
  <si>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</si>
  <si>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</si>
  <si>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</si>
  <si>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</si>
  <si>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</si>
  <si>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</si>
  <si>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</si>
  <si>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</si>
  <si>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</si>
  <si>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</si>
  <si>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</si>
  <si>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</si>
  <si>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</si>
  <si>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</si>
  <si>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</si>
  <si>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</si>
  <si>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</si>
  <si>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</si>
  <si>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</si>
  <si>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</si>
  <si>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</si>
  <si>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</si>
  <si>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</si>
  <si>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</si>
  <si>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</si>
  <si>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</si>
  <si>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</si>
  <si>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</si>
  <si>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</si>
  <si>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</si>
  <si>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</si>
  <si>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</si>
  <si>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</si>
  <si>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</si>
  <si>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</si>
  <si>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</si>
  <si>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</si>
  <si>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</si>
  <si>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</si>
  <si>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</si>
  <si>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</si>
  <si>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</si>
  <si>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</si>
  <si>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</si>
  <si>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</si>
  <si>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</si>
  <si>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</si>
  <si>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</si>
  <si>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</si>
  <si>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</si>
  <si>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</si>
  <si>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</si>
  <si>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</si>
  <si>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</si>
  <si>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</si>
  <si>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</si>
  <si>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</si>
  <si>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</si>
  <si>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</si>
  <si>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</si>
  <si>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</si>
  <si>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</si>
  <si>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</si>
  <si>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</si>
  <si>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</si>
  <si>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</si>
  <si>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</si>
  <si>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</si>
  <si>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</si>
  <si>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</si>
  <si>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</si>
  <si>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</si>
  <si>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</si>
  <si>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</si>
  <si>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</si>
  <si>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</si>
  <si>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</si>
  <si>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</si>
  <si>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</si>
  <si>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</si>
  <si>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</si>
  <si>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</si>
  <si>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</si>
  <si>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</si>
  <si>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</si>
  <si>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</si>
  <si>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</si>
  <si>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</si>
  <si>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</si>
  <si>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</si>
  <si>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</si>
  <si>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</si>
  <si>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</si>
  <si>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</si>
  <si>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</si>
  <si>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</si>
  <si>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</si>
  <si>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</si>
  <si>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</si>
  <si>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</si>
  <si>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</si>
  <si>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</si>
  <si>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</si>
  <si>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</si>
  <si>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</si>
  <si>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</si>
  <si>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</si>
  <si>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</si>
  <si>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</si>
  <si>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</si>
  <si>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</si>
  <si>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</si>
  <si>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</si>
  <si>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</si>
  <si>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</si>
  <si>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</si>
  <si>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</si>
  <si>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</si>
  <si>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</si>
  <si>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</si>
  <si>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</si>
  <si>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</si>
  <si>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</si>
  <si>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</si>
  <si>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</si>
  <si>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</si>
  <si>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</si>
  <si>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</si>
  <si>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</si>
  <si>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</si>
  <si>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</si>
  <si>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</si>
  <si>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</si>
  <si>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</si>
  <si>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</si>
  <si>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</si>
  <si>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</si>
  <si>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</si>
  <si>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</si>
  <si>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</si>
  <si>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</si>
  <si>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</si>
  <si>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</si>
  <si>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</si>
  <si>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</si>
  <si>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</si>
  <si>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</si>
  <si>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</si>
  <si>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</si>
  <si>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</si>
  <si>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</si>
  <si>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</si>
  <si>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</si>
  <si>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</si>
  <si>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</si>
  <si>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</si>
  <si>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</si>
  <si>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</si>
  <si>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</si>
  <si>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</si>
  <si>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</si>
  <si>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</si>
  <si>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</si>
  <si>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</si>
  <si>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</si>
  <si>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</si>
  <si>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</si>
  <si>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</si>
  <si>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</si>
  <si>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</si>
  <si>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</si>
  <si>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</si>
  <si>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</si>
  <si>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</si>
  <si>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</si>
  <si>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</si>
  <si>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</si>
  <si>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</si>
  <si>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</si>
  <si>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</si>
  <si>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</si>
  <si>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</si>
  <si>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</si>
  <si>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</si>
  <si>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</si>
  <si>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</si>
  <si>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</si>
  <si>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</si>
  <si>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</si>
  <si>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</si>
  <si>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</si>
  <si>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</si>
  <si>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</si>
  <si>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</si>
  <si>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</si>
  <si>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</si>
  <si>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</si>
  <si>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</si>
  <si>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</si>
  <si>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</si>
  <si>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</si>
  <si>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</si>
  <si>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</si>
  <si>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</si>
  <si>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</si>
  <si>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</si>
  <si>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</si>
  <si>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</si>
  <si>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</si>
  <si>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</si>
  <si>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</si>
  <si>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</si>
  <si>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</si>
  <si>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</si>
  <si>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</si>
  <si>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</si>
  <si>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</si>
  <si>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</si>
  <si>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</si>
  <si>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</si>
  <si>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</si>
  <si>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</si>
  <si>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</si>
  <si>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</si>
  <si>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</si>
  <si>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</si>
  <si>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</si>
  <si>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</si>
  <si>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</si>
  <si>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</si>
  <si>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</si>
  <si>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</si>
  <si>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</si>
  <si>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</si>
  <si>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</si>
  <si>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</si>
  <si>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</si>
  <si>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</si>
  <si>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</si>
  <si>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</si>
  <si>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</si>
  <si>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</si>
  <si>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</si>
  <si>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</si>
  <si>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</si>
  <si>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</si>
  <si>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</si>
  <si>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</si>
  <si>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</si>
  <si>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</si>
  <si>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</si>
  <si>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</si>
  <si>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</si>
  <si>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</si>
  <si>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</si>
  <si>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</si>
  <si>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</si>
  <si>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</si>
  <si>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</si>
  <si>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</si>
  <si>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</si>
  <si>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</si>
  <si>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</si>
  <si>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</si>
  <si>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</si>
  <si>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</si>
  <si>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</si>
  <si>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</si>
  <si>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</si>
  <si>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</si>
  <si>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</si>
  <si>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</si>
  <si>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</si>
  <si>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</si>
  <si>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</si>
  <si>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</si>
  <si>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</si>
  <si>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</si>
  <si>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</si>
  <si>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</si>
  <si>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</si>
  <si>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</si>
  <si>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</si>
  <si>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</si>
  <si>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</si>
  <si>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</si>
  <si>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</si>
  <si>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</si>
  <si>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</si>
  <si>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</si>
  <si>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</si>
  <si>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</si>
  <si>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</si>
  <si>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</si>
  <si>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</si>
  <si>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</si>
  <si>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</si>
  <si>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</si>
  <si>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</si>
  <si>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</si>
  <si>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</si>
  <si>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</si>
  <si>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</si>
  <si>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</si>
  <si>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</si>
  <si>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</si>
  <si>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</si>
  <si>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</si>
  <si>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</si>
  <si>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</si>
  <si>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</si>
  <si>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</si>
  <si>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</si>
  <si>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</si>
  <si>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</si>
  <si>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</si>
  <si>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</si>
  <si>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</si>
  <si>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</si>
  <si>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</si>
  <si>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</si>
  <si>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</si>
  <si>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</si>
  <si>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</si>
  <si>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</si>
  <si>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</si>
  <si>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</si>
  <si>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</si>
  <si>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</si>
  <si>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</si>
  <si>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</si>
  <si>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</si>
  <si>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</si>
  <si>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</si>
  <si>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</si>
  <si>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</si>
  <si>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</si>
  <si>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</si>
  <si>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</si>
  <si>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</si>
  <si>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</si>
  <si>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</si>
  <si>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</si>
  <si>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</si>
  <si>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</si>
  <si>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</si>
  <si>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</si>
  <si>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</si>
  <si>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</si>
  <si>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</si>
  <si>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</si>
  <si>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</si>
  <si>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</si>
  <si>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</si>
  <si>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</si>
  <si>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</si>
  <si>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</si>
  <si>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</si>
  <si>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</si>
  <si>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</si>
  <si>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</si>
  <si>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</si>
  <si>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</si>
  <si>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</si>
  <si>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</si>
  <si>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</si>
  <si>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</si>
  <si>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</si>
  <si>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</si>
  <si>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</si>
  <si>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</si>
  <si>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</si>
  <si>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</si>
  <si>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</si>
  <si>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</si>
  <si>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</si>
  <si>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</si>
  <si>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</si>
  <si>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</si>
  <si>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</si>
  <si>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</si>
  <si>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</si>
  <si>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</si>
  <si>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</si>
  <si>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</si>
  <si>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</si>
  <si>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</si>
  <si>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</si>
  <si>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</si>
  <si>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</si>
  <si>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</si>
  <si>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</si>
  <si>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</si>
  <si>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</si>
  <si>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</si>
  <si>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</si>
  <si>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</si>
  <si>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</si>
  <si>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</si>
  <si>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</si>
  <si>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</si>
  <si>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</si>
  <si>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</si>
  <si>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</si>
  <si>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</si>
  <si>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</si>
  <si>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</si>
  <si>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</si>
  <si>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</si>
  <si>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</si>
  <si>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</si>
  <si>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</si>
  <si>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</si>
  <si>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</si>
  <si>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</si>
  <si>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</si>
  <si>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</si>
  <si>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</si>
  <si>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</si>
  <si>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</si>
  <si>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</si>
  <si>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</si>
  <si>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</si>
  <si>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</si>
  <si>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</si>
  <si>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</si>
  <si>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</si>
  <si>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</si>
  <si>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</si>
  <si>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</si>
  <si>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</si>
  <si>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</si>
  <si>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</si>
  <si>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</si>
  <si>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</si>
  <si>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</si>
  <si>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</si>
  <si>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</si>
  <si>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</si>
  <si>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</si>
  <si>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</si>
  <si>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</si>
  <si>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</si>
  <si>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</si>
  <si>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</si>
  <si>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</si>
  <si>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</si>
  <si>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</si>
  <si>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</si>
  <si>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</si>
  <si>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</si>
  <si>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</si>
  <si>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</si>
  <si>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</si>
  <si>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</si>
  <si>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</si>
  <si>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</si>
  <si>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</si>
  <si>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</si>
  <si>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</si>
  <si>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</si>
  <si>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</si>
  <si>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</si>
  <si>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</si>
  <si>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</si>
  <si>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</si>
  <si>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</si>
  <si>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</si>
  <si>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</si>
  <si>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</si>
  <si>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</si>
  <si>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</si>
  <si>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</si>
  <si>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</si>
  <si>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</si>
  <si>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</si>
  <si>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</si>
  <si>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</si>
  <si>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</si>
  <si>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</si>
  <si>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</si>
  <si>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</si>
  <si>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</si>
  <si>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</si>
  <si>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</si>
  <si>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</si>
  <si>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</si>
  <si>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</si>
  <si>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</si>
  <si>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</si>
  <si>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</si>
  <si>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</si>
  <si>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</si>
  <si>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</si>
  <si>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</si>
  <si>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</si>
  <si>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</si>
  <si>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</si>
  <si>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</si>
  <si>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</si>
  <si>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</si>
  <si>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</si>
  <si>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</si>
  <si>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</si>
  <si>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</si>
  <si>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</si>
  <si>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</si>
  <si>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</si>
  <si>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</si>
  <si>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</si>
  <si>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</si>
  <si>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</si>
  <si>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</si>
  <si>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</si>
  <si>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</si>
  <si>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</si>
  <si>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</si>
  <si>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</si>
  <si>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</si>
  <si>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</si>
  <si>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</si>
  <si>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</si>
  <si>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</si>
  <si>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</si>
  <si>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</si>
  <si>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</si>
  <si>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</si>
  <si>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</si>
  <si>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</si>
  <si>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</si>
  <si>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</si>
  <si>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</si>
  <si>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</si>
  <si>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</si>
  <si>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</si>
  <si>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</si>
  <si>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</si>
  <si>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</si>
  <si>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</si>
  <si>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</si>
  <si>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</si>
  <si>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</si>
  <si>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</si>
  <si>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</si>
  <si>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</si>
  <si>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</si>
  <si>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</si>
  <si>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</si>
  <si>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</si>
  <si>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</si>
  <si>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</si>
  <si>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</si>
  <si>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</si>
  <si>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</si>
  <si>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</si>
  <si>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</si>
  <si>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</si>
  <si>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</si>
  <si>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</si>
  <si>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</si>
  <si>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</si>
  <si>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</si>
  <si>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</si>
  <si>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</si>
  <si>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</si>
  <si>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</si>
  <si>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</si>
  <si>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</si>
  <si>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</si>
  <si>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</si>
  <si>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</si>
  <si>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</si>
  <si>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</si>
  <si>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</si>
  <si>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</si>
  <si>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</si>
  <si>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</si>
  <si>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</si>
  <si>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</si>
  <si>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</si>
  <si>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</si>
  <si>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</si>
  <si>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</si>
  <si>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</si>
  <si>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</si>
  <si>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</si>
  <si>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</si>
  <si>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</si>
  <si>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</si>
  <si>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</si>
  <si>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</si>
  <si>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</si>
  <si>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</si>
  <si>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</si>
  <si>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</si>
  <si>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</si>
  <si>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</si>
  <si>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</si>
  <si>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</si>
  <si>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</si>
  <si>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</si>
  <si>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</si>
  <si>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</si>
  <si>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</si>
  <si>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</si>
  <si>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</si>
  <si>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</si>
  <si>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</si>
  <si>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</si>
  <si>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</si>
  <si>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</si>
  <si>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</si>
  <si>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</si>
  <si>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</si>
  <si>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</si>
  <si>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</si>
  <si>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</si>
  <si>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</si>
  <si>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</si>
  <si>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</si>
  <si>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</si>
  <si>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</si>
  <si>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</si>
  <si>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</si>
  <si>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</si>
  <si>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</si>
  <si>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</si>
  <si>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</si>
  <si>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</si>
  <si>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</si>
  <si>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</si>
  <si>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</si>
  <si>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</si>
  <si>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</si>
  <si>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</si>
  <si>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</si>
  <si>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</si>
  <si>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</si>
  <si>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</si>
  <si>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</si>
  <si>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</si>
  <si>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</si>
  <si>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</si>
  <si>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</si>
  <si>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</si>
  <si>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</si>
  <si>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</si>
  <si>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</si>
  <si>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</si>
  <si>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</si>
  <si>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</si>
  <si>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</si>
  <si>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</si>
  <si>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</si>
  <si>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</si>
  <si>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</si>
  <si>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</si>
  <si>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</si>
  <si>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</si>
  <si>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</si>
  <si>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</si>
  <si>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</si>
  <si>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</si>
  <si>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</si>
  <si>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</si>
  <si>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</si>
  <si>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</si>
  <si>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</si>
  <si>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</si>
  <si>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</si>
  <si>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</si>
  <si>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</si>
  <si>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</si>
  <si>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</si>
  <si>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</si>
  <si>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</si>
  <si>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</si>
  <si>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</si>
  <si>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</si>
  <si>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</si>
  <si>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</si>
  <si>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</si>
  <si>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</si>
  <si>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</si>
  <si>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</si>
  <si>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</si>
  <si>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</si>
  <si>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</si>
  <si>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</si>
  <si>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</si>
  <si>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</si>
  <si>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</si>
  <si>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</si>
  <si>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</si>
  <si>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</si>
  <si>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</si>
  <si>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</si>
  <si>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</si>
  <si>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</si>
  <si>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</si>
  <si>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</si>
  <si>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</si>
  <si>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</si>
  <si>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</si>
  <si>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</si>
  <si>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</si>
  <si>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</si>
  <si>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</si>
  <si>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</si>
  <si>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</si>
  <si>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</si>
  <si>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</si>
  <si>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</si>
  <si>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</si>
  <si>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</si>
  <si>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</si>
  <si>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</si>
  <si>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</si>
  <si>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</si>
  <si>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</si>
  <si>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</si>
  <si>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</si>
  <si>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</si>
  <si>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</si>
  <si>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</si>
  <si>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</si>
  <si>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</si>
  <si>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</si>
  <si>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</si>
  <si>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</si>
  <si>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</si>
  <si>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</si>
  <si>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</si>
  <si>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</si>
  <si>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</si>
  <si>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</si>
  <si>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</si>
  <si>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</si>
  <si>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</si>
  <si>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</si>
  <si>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</si>
  <si>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</si>
  <si>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</si>
  <si>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</si>
  <si>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</si>
  <si>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</si>
  <si>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</si>
  <si>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</si>
  <si>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</si>
  <si>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</si>
  <si>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</si>
  <si>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</si>
  <si>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</si>
  <si>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</si>
  <si>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</si>
  <si>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</si>
  <si>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</si>
  <si>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</si>
  <si>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</si>
  <si>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</si>
  <si>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</si>
  <si>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</si>
  <si>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</si>
  <si>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</si>
  <si>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</si>
  <si>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</si>
  <si>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</si>
  <si>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</si>
  <si>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</si>
  <si>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</si>
  <si>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</si>
  <si>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</si>
  <si>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</si>
  <si>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</si>
  <si>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</si>
  <si>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</si>
  <si>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</si>
  <si>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</si>
  <si>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</si>
  <si>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</si>
  <si>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</si>
  <si>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</si>
  <si>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</si>
  <si>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</si>
  <si>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</si>
  <si>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</si>
  <si>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</si>
  <si>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</si>
  <si>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</si>
  <si>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</si>
  <si>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</si>
  <si>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</si>
  <si>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</si>
  <si>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</si>
  <si>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</si>
  <si>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</si>
  <si>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</si>
  <si>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</si>
  <si>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</si>
  <si>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</si>
  <si>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</si>
  <si>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</si>
  <si>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</si>
  <si>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</si>
  <si>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</si>
  <si>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</si>
  <si>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</si>
  <si>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</si>
  <si>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</si>
  <si>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</si>
  <si>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</si>
  <si>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</si>
  <si>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</si>
  <si>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</si>
  <si>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</si>
  <si>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</si>
  <si>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</si>
  <si>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</si>
  <si>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</si>
  <si>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</si>
  <si>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</si>
  <si>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</si>
  <si>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</si>
  <si>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</si>
  <si>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</si>
  <si>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</si>
  <si>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</si>
  <si>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</si>
  <si>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</si>
  <si>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</si>
  <si>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</si>
  <si>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</si>
  <si>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</si>
  <si>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</si>
  <si>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</si>
  <si>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</si>
  <si>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</si>
  <si>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</si>
  <si>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</si>
  <si>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</si>
  <si>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</si>
  <si>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</si>
  <si>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</si>
  <si>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</si>
  <si>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</si>
  <si>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</si>
  <si>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</si>
  <si>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</si>
  <si>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</si>
  <si>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</si>
  <si>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</si>
  <si>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</si>
  <si>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</si>
  <si>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</si>
  <si>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</si>
  <si>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</si>
  <si>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</si>
  <si>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</si>
  <si>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</si>
  <si>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</si>
  <si>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</si>
  <si>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</si>
  <si>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</si>
  <si>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</si>
  <si>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</si>
  <si>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</si>
  <si>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</si>
  <si>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</si>
  <si>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</si>
  <si>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</si>
  <si>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</si>
  <si>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</si>
  <si>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</si>
  <si>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</si>
  <si>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</si>
  <si>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</si>
  <si>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</si>
  <si>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</si>
  <si>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</si>
  <si>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</si>
  <si>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</si>
  <si>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</si>
  <si>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</si>
  <si>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</si>
  <si>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</si>
  <si>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</si>
  <si>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</si>
  <si>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</si>
  <si>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</si>
  <si>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</si>
  <si>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</si>
  <si>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</si>
  <si>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</si>
  <si>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</si>
  <si>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</si>
  <si>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</si>
  <si>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</si>
  <si>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</si>
  <si>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</si>
  <si>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</si>
  <si>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</si>
  <si>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</si>
  <si>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</si>
  <si>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</si>
  <si>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</si>
  <si>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</si>
  <si>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</si>
  <si>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</si>
  <si>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</si>
  <si>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</si>
  <si>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</si>
  <si>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</si>
  <si>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</si>
  <si>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</si>
  <si>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</si>
  <si>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</si>
  <si>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</si>
  <si>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</si>
  <si>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</si>
  <si>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</si>
  <si>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</si>
  <si>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</si>
  <si>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</si>
  <si>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</si>
  <si>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</si>
  <si>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</si>
  <si>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</si>
  <si>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</si>
  <si>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</si>
  <si>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</si>
  <si>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</si>
  <si>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</si>
  <si>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</si>
  <si>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</si>
  <si>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</si>
  <si>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</si>
  <si>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</si>
  <si>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</si>
  <si>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</si>
  <si>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</si>
  <si>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</si>
  <si>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</si>
  <si>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</si>
  <si>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</si>
  <si>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</si>
  <si>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</si>
  <si>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</si>
  <si>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</si>
  <si>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</si>
  <si>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</si>
  <si>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</si>
  <si>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</si>
  <si>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</si>
  <si>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</si>
  <si>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</si>
  <si>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</si>
  <si>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</si>
  <si>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</si>
  <si>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</si>
  <si>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</si>
  <si>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</si>
  <si>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</si>
  <si>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</si>
  <si>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</si>
  <si>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</si>
  <si>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</si>
  <si>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</si>
  <si>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</si>
  <si>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</si>
  <si>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</si>
  <si>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</si>
  <si>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</si>
  <si>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</si>
  <si>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</si>
  <si>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</si>
  <si>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</si>
  <si>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</si>
  <si>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</si>
  <si>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</si>
  <si>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</si>
  <si>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</si>
  <si>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</si>
  <si>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</si>
  <si>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</si>
  <si>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</si>
  <si>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</si>
  <si>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</si>
  <si>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</si>
  <si>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</si>
  <si>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</si>
  <si>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</si>
  <si>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</si>
  <si>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</si>
  <si>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</si>
  <si>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</si>
  <si>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</si>
  <si>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</si>
  <si>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</si>
  <si>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</si>
  <si>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</si>
  <si>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</si>
  <si>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</si>
  <si>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</si>
  <si>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</si>
  <si>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</si>
  <si>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</si>
  <si>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</si>
  <si>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</si>
  <si>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</si>
  <si>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</si>
  <si>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</si>
  <si>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</si>
  <si>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</si>
  <si>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</si>
  <si>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</si>
  <si>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</si>
  <si>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</si>
  <si>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</si>
  <si>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</si>
  <si>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</si>
  <si>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</si>
  <si>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</si>
  <si>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</si>
  <si>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</si>
  <si>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</si>
  <si>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</si>
  <si>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</si>
  <si>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</si>
  <si>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</si>
  <si>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</si>
  <si>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</si>
  <si>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</si>
  <si>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</si>
  <si>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</si>
  <si>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</si>
  <si>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</si>
  <si>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</si>
  <si>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</si>
  <si>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</si>
  <si>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</si>
  <si>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</si>
  <si>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</si>
  <si>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</si>
  <si>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</si>
  <si>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</si>
  <si>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</si>
  <si>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</si>
  <si>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</si>
  <si>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</si>
  <si>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</si>
  <si>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</si>
  <si>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</si>
  <si>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</si>
  <si>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</si>
  <si>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</si>
  <si>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</si>
  <si>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</si>
  <si>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</si>
  <si>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</si>
  <si>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</si>
  <si>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</si>
  <si>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</si>
  <si>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</si>
  <si>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</si>
  <si>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</si>
  <si>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</si>
  <si>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</si>
  <si>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</si>
  <si>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</si>
  <si>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</si>
  <si>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</si>
  <si>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</si>
  <si>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</si>
  <si>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</si>
  <si>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</si>
  <si>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</si>
  <si>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</si>
  <si>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</si>
  <si>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</si>
  <si>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</si>
  <si>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</si>
  <si>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</si>
  <si>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</si>
  <si>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</si>
  <si>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</si>
  <si>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</si>
  <si>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</si>
  <si>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</si>
  <si>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</si>
  <si>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</si>
  <si>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</si>
  <si>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</si>
  <si>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</si>
  <si>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</si>
  <si>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</si>
  <si>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</si>
  <si>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</si>
  <si>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</si>
  <si>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</si>
  <si>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</si>
  <si>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</si>
  <si>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</si>
  <si>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</si>
  <si>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</si>
  <si>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</si>
  <si>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</si>
  <si>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</si>
  <si>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</si>
  <si>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</si>
  <si>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</si>
  <si>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</si>
  <si>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</si>
  <si>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</si>
  <si>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</si>
  <si>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</si>
  <si>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</si>
  <si>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</si>
  <si>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</si>
  <si>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</si>
  <si>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</si>
  <si>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</si>
  <si>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</si>
  <si>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</si>
  <si>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</si>
  <si>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</si>
  <si>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</si>
  <si>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</si>
  <si>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</si>
  <si>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</si>
  <si>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</si>
  <si>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</si>
  <si>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</si>
  <si>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</si>
  <si>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</si>
  <si>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</si>
  <si>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</si>
  <si>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</si>
  <si>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</si>
  <si>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</si>
  <si>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</si>
  <si>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</si>
  <si>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</si>
  <si>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</si>
  <si>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</si>
  <si>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</si>
  <si>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</si>
  <si>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</si>
  <si>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</si>
  <si>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</si>
  <si>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</si>
  <si>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</si>
  <si>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</si>
  <si>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</si>
  <si>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</si>
  <si>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</si>
  <si>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</si>
  <si>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</si>
  <si>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</si>
  <si>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</si>
  <si>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</si>
  <si>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</si>
  <si>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</si>
  <si>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</si>
  <si>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</si>
  <si>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</si>
  <si>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</si>
  <si>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</si>
  <si>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</si>
  <si>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</si>
  <si>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</si>
  <si>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</si>
  <si>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</si>
  <si>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</si>
  <si>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</si>
  <si>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</si>
  <si>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</si>
  <si>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</si>
  <si>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</si>
  <si>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</si>
  <si>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</si>
  <si>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</si>
  <si>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</si>
  <si>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</si>
  <si>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</si>
  <si>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</si>
  <si>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</si>
  <si>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</si>
  <si>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</si>
  <si>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</si>
  <si>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</si>
  <si>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</si>
  <si>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</si>
  <si>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</si>
  <si>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</si>
  <si>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</si>
  <si>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</si>
  <si>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</si>
  <si>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</si>
  <si>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</si>
  <si>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</si>
  <si>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</si>
  <si>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</si>
  <si>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</si>
  <si>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</si>
  <si>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</si>
  <si>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</si>
  <si>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</si>
  <si>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</si>
  <si>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</si>
  <si>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</si>
  <si>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</si>
  <si>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</si>
  <si>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</si>
  <si>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</si>
  <si>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</si>
  <si>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</si>
  <si>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</si>
  <si>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</si>
  <si>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</si>
  <si>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</si>
  <si>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</si>
  <si>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</si>
  <si>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</si>
  <si>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</si>
  <si>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</si>
  <si>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</si>
  <si>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</si>
  <si>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</si>
  <si>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</si>
  <si>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</si>
  <si>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</si>
  <si>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</si>
  <si>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</si>
  <si>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</si>
  <si>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</si>
  <si>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</si>
  <si>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</si>
  <si>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</si>
  <si>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</si>
  <si>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</si>
  <si>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</si>
  <si>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</si>
  <si>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</si>
  <si>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</si>
  <si>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</si>
  <si>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</si>
  <si>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</si>
  <si>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</si>
  <si>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</si>
  <si>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</si>
  <si>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</si>
  <si>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</si>
  <si>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</si>
  <si>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</si>
  <si>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</si>
  <si>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</si>
  <si>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</si>
  <si>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</si>
  <si>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</si>
  <si>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</si>
  <si>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</si>
  <si>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</si>
  <si>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</si>
  <si>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</si>
  <si>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</si>
  <si>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</si>
  <si>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</si>
  <si>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</si>
  <si>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</si>
  <si>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</si>
  <si>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</si>
  <si>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</si>
  <si>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</si>
  <si>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</si>
  <si>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</si>
  <si>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</si>
  <si>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</si>
  <si>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</si>
  <si>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</si>
  <si>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</si>
  <si>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</si>
  <si>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</si>
  <si>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</si>
  <si>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</si>
  <si>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</si>
  <si>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</si>
  <si>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</si>
  <si>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</si>
  <si>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</si>
  <si>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</si>
  <si>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</si>
  <si>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</si>
  <si>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</si>
  <si>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</si>
  <si>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</si>
  <si>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</si>
  <si>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</si>
  <si>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</si>
  <si>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</si>
  <si>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</si>
  <si>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</si>
  <si>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</si>
  <si>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</si>
  <si>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</si>
  <si>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</si>
  <si>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</si>
  <si>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</si>
  <si>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</si>
  <si>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</si>
  <si>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</si>
  <si>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</si>
  <si>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</si>
  <si>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</si>
  <si>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</si>
  <si>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</si>
  <si>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</si>
  <si>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</si>
  <si>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</si>
  <si>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</si>
  <si>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</si>
  <si>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</si>
  <si>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</si>
  <si>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</si>
  <si>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</si>
  <si>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</si>
  <si>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</si>
  <si>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</si>
  <si>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</si>
  <si>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</si>
  <si>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</si>
  <si>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</si>
  <si>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</si>
  <si>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</si>
  <si>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</si>
  <si>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</si>
  <si>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</si>
  <si>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</si>
  <si>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</si>
  <si>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</si>
  <si>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</si>
  <si>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</si>
  <si>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</si>
  <si>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</si>
  <si>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</si>
  <si>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</si>
  <si>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</si>
  <si>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</si>
  <si>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</si>
  <si>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</si>
  <si>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</si>
  <si>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</si>
  <si>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</si>
  <si>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</si>
  <si>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</si>
  <si>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</si>
  <si>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</si>
  <si>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</si>
  <si>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</si>
  <si>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</si>
  <si>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</si>
  <si>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</si>
  <si>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</si>
  <si>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</si>
  <si>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</si>
  <si>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</si>
  <si>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</si>
  <si>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</si>
  <si>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</si>
  <si>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</si>
  <si>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</si>
  <si>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</si>
  <si>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</si>
  <si>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</si>
  <si>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</si>
  <si>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</si>
  <si>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</si>
  <si>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</si>
  <si>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</si>
  <si>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</si>
  <si>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</si>
  <si>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</si>
  <si>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</si>
  <si>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</si>
  <si>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</si>
  <si>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</si>
  <si>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</si>
  <si>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</si>
  <si>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</si>
  <si>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</si>
  <si>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</si>
  <si>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</si>
  <si>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</si>
  <si>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</si>
  <si>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</si>
  <si>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</si>
  <si>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</si>
  <si>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</si>
  <si>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</si>
  <si>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</si>
  <si>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</si>
  <si>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</si>
  <si>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</si>
  <si>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</si>
  <si>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</si>
  <si>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</si>
  <si>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</si>
  <si>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</si>
  <si>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</si>
  <si>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</si>
  <si>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</si>
  <si>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</si>
  <si>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</si>
  <si>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</si>
  <si>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</si>
  <si>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</si>
  <si>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</si>
  <si>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</si>
  <si>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</si>
  <si>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</si>
  <si>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</si>
  <si>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</si>
  <si>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</si>
  <si>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</si>
  <si>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</si>
  <si>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</si>
  <si>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</si>
  <si>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</si>
  <si>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</si>
  <si>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</si>
  <si>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</si>
  <si>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</si>
  <si>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</si>
  <si>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</si>
  <si>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</si>
  <si>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</si>
  <si>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</si>
  <si>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</si>
  <si>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</si>
  <si>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</si>
  <si>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</si>
  <si>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</si>
  <si>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</si>
  <si>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</si>
  <si>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</si>
  <si>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</si>
  <si>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</si>
  <si>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</si>
  <si>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</si>
  <si>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</si>
  <si>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</si>
  <si>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</si>
  <si>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</si>
  <si>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</si>
  <si>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</si>
  <si>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</si>
  <si>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</si>
  <si>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</si>
  <si>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</si>
  <si>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</si>
  <si>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</si>
  <si>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</si>
  <si>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</si>
  <si>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</si>
  <si>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</si>
  <si>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</si>
  <si>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</si>
  <si>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</si>
  <si>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</si>
  <si>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</si>
  <si>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</si>
  <si>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</si>
  <si>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</si>
  <si>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</si>
  <si>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</si>
  <si>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</si>
  <si>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</si>
  <si>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</si>
  <si>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</si>
  <si>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</si>
  <si>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</si>
  <si>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</si>
  <si>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</si>
  <si>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</si>
  <si>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</si>
  <si>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</si>
  <si>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</si>
  <si>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</si>
  <si>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</si>
  <si>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</si>
  <si>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</si>
  <si>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</si>
  <si>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</si>
  <si>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</si>
  <si>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</si>
  <si>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</si>
  <si>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</si>
  <si>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</si>
  <si>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</si>
  <si>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</si>
  <si>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</si>
  <si>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</si>
  <si>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</si>
  <si>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</si>
  <si>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</si>
  <si>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</si>
  <si>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</si>
  <si>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</si>
  <si>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</si>
  <si>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</si>
  <si>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</si>
  <si>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</si>
  <si>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</si>
  <si>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</si>
  <si>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</si>
  <si>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</si>
  <si>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</si>
  <si>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</si>
  <si>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</si>
  <si>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</si>
  <si>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</si>
  <si>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</si>
  <si>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</si>
  <si>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</si>
  <si>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</si>
  <si>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</si>
  <si>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</si>
  <si>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</si>
  <si>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</si>
  <si>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</si>
  <si>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</si>
  <si>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</si>
  <si>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</si>
  <si>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</si>
  <si>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</si>
  <si>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</si>
  <si>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</si>
  <si>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</si>
  <si>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</si>
  <si>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</si>
  <si>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</si>
  <si>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</si>
  <si>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</si>
  <si>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</si>
  <si>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</si>
  <si>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</si>
  <si>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</si>
  <si>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</si>
  <si>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</si>
  <si>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</si>
  <si>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</si>
  <si>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</si>
  <si>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</si>
  <si>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</si>
  <si>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</si>
  <si>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</si>
  <si>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</si>
  <si>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</si>
  <si>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</si>
  <si>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</si>
  <si>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</si>
  <si>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</si>
  <si>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</si>
  <si>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</si>
  <si>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</si>
  <si>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</si>
  <si>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</si>
  <si>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</si>
  <si>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</si>
  <si>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</si>
  <si>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</si>
  <si>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</si>
  <si>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</si>
  <si>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</si>
  <si>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</si>
  <si>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</si>
  <si>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</si>
  <si>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</si>
  <si>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</si>
  <si>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</si>
  <si>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</si>
  <si>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</si>
  <si>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</si>
  <si>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</si>
  <si>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</si>
  <si>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</si>
  <si>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</si>
  <si>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</si>
  <si>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</si>
  <si>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</si>
  <si>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</si>
  <si>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</si>
  <si>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</si>
  <si>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</si>
  <si>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</si>
  <si>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</si>
  <si>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</si>
  <si>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</si>
  <si>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</si>
  <si>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</si>
  <si>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</si>
  <si>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</si>
  <si>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</si>
  <si>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</si>
  <si>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</si>
  <si>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</si>
  <si>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</si>
  <si>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</si>
  <si>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</si>
  <si>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</si>
  <si>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</si>
  <si>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</si>
  <si>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</si>
  <si>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</si>
  <si>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</si>
  <si>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</si>
  <si>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</si>
  <si>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</si>
  <si>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</si>
  <si>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</si>
  <si>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</si>
  <si>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</si>
  <si>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</si>
  <si>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</si>
  <si>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</si>
  <si>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</si>
  <si>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</si>
  <si>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</si>
  <si>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</si>
  <si>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</si>
  <si>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</si>
  <si>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</si>
  <si>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</si>
  <si>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</si>
  <si>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</si>
  <si>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</si>
  <si>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</si>
  <si>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</si>
  <si>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</si>
  <si>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</si>
  <si>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</si>
  <si>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</si>
  <si>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</si>
  <si>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</si>
  <si>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</si>
  <si>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</si>
  <si>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</si>
  <si>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</si>
  <si>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</si>
  <si>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</si>
  <si>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</si>
  <si>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</si>
  <si>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</si>
  <si>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</si>
  <si>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</si>
  <si>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</si>
  <si>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</si>
  <si>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</si>
  <si>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</si>
  <si>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</si>
  <si>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</si>
  <si>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</si>
  <si>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</si>
  <si>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</si>
  <si>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</si>
  <si>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</si>
  <si>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</si>
  <si>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</si>
  <si>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</si>
  <si>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</si>
  <si>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</si>
  <si>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</si>
  <si>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</si>
  <si>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</si>
  <si>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</si>
  <si>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</si>
  <si>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</si>
  <si>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</si>
  <si>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</si>
  <si>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</si>
  <si>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</si>
  <si>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</si>
  <si>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</si>
  <si>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</si>
  <si>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</si>
  <si>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</si>
  <si>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</si>
  <si>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</si>
  <si>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</si>
  <si>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</si>
  <si>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</si>
  <si>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</si>
  <si>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</si>
  <si>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</si>
  <si>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</si>
  <si>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</si>
  <si>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</si>
  <si>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</si>
  <si>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</si>
  <si>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</si>
  <si>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</si>
  <si>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</si>
  <si>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</si>
  <si>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</si>
  <si>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</si>
  <si>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</si>
  <si>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</si>
  <si>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</si>
  <si>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</si>
  <si>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</si>
  <si>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</si>
  <si>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</si>
  <si>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</si>
  <si>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</si>
  <si>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</si>
  <si>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</si>
  <si>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</si>
  <si>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</si>
  <si>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</si>
  <si>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</si>
  <si>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</si>
  <si>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</si>
  <si>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</si>
  <si>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</si>
  <si>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</si>
  <si>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</si>
  <si>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</si>
  <si>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</si>
  <si>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</si>
  <si>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</si>
  <si>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</si>
  <si>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</si>
  <si>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</si>
  <si>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</si>
  <si>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</si>
  <si>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</si>
  <si>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</si>
  <si>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</si>
  <si>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</si>
  <si>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</si>
  <si>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</si>
  <si>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</si>
  <si>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</si>
  <si>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</si>
  <si>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</si>
  <si>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</si>
  <si>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</si>
  <si>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</si>
  <si>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</si>
  <si>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</si>
  <si>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</si>
  <si>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</si>
  <si>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</si>
  <si>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</si>
  <si>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</si>
  <si>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</si>
  <si>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</si>
  <si>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</si>
  <si>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</si>
  <si>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</si>
  <si>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</si>
  <si>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</si>
  <si>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</si>
  <si>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</si>
  <si>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</si>
  <si>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</si>
  <si>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</si>
  <si>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</si>
  <si>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</si>
  <si>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</si>
  <si>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</si>
  <si>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</si>
  <si>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</si>
  <si>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</si>
  <si>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</si>
  <si>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</si>
  <si>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</si>
  <si>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</si>
  <si>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</si>
  <si>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</si>
  <si>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</si>
  <si>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</si>
  <si>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</si>
  <si>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</si>
  <si>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</si>
  <si>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</si>
  <si>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</si>
  <si>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</si>
  <si>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</si>
  <si>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</si>
  <si>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</si>
  <si>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</si>
  <si>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</si>
  <si>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</si>
  <si>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</si>
  <si>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</si>
  <si>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</si>
  <si>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</si>
  <si>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</si>
  <si>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</si>
  <si>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</si>
  <si>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</si>
  <si>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</si>
  <si>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</si>
  <si>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</si>
  <si>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</si>
  <si>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</si>
  <si>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</si>
  <si>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</si>
  <si>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</si>
  <si>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</si>
  <si>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</si>
  <si>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</si>
  <si>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</si>
  <si>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</si>
  <si>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</si>
  <si>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</si>
  <si>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</si>
  <si>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</si>
  <si>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</si>
  <si>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</si>
  <si>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</si>
  <si>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</si>
  <si>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</si>
  <si>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</si>
  <si>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</si>
  <si>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</si>
  <si>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</si>
  <si>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</si>
  <si>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</si>
  <si>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</si>
  <si>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</si>
  <si>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</si>
  <si>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</si>
  <si>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</si>
  <si>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</si>
  <si>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</si>
  <si>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</si>
  <si>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</si>
  <si>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</si>
  <si>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</si>
  <si>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</si>
  <si>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</si>
  <si>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</si>
  <si>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</si>
  <si>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</si>
  <si>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</si>
  <si>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</si>
  <si>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</si>
  <si>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</si>
  <si>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</si>
  <si>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</si>
  <si>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</si>
  <si>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</si>
  <si>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</si>
  <si>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</si>
  <si>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</si>
  <si>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</si>
  <si>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</si>
  <si>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</si>
  <si>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</si>
  <si>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</si>
  <si>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</si>
  <si>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</si>
  <si>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</si>
  <si>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</si>
  <si>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</si>
  <si>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</si>
  <si>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</si>
  <si>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</si>
  <si>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</si>
  <si>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</si>
  <si>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</si>
  <si>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</si>
  <si>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</si>
  <si>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</si>
  <si>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</si>
  <si>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</si>
  <si>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</si>
  <si>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</si>
  <si>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</si>
  <si>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</si>
  <si>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</si>
  <si>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</si>
  <si>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</si>
  <si>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</si>
  <si>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</si>
  <si>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</si>
  <si>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</si>
  <si>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</si>
  <si>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</si>
  <si>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</si>
  <si>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</si>
  <si>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</si>
  <si>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</si>
  <si>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</si>
  <si>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</si>
  <si>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</si>
  <si>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</si>
  <si>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</si>
  <si>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</si>
  <si>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</si>
  <si>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</si>
  <si>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</si>
  <si>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</si>
  <si>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</si>
  <si>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</si>
  <si>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</si>
  <si>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</si>
  <si>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</si>
  <si>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</si>
  <si>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</si>
  <si>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</si>
  <si>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</si>
  <si>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</si>
  <si>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</si>
  <si>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</si>
  <si>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</si>
  <si>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</si>
  <si>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</si>
  <si>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</si>
  <si>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</si>
  <si>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</si>
  <si>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</si>
  <si>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</si>
  <si>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</si>
  <si>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</si>
  <si>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</si>
  <si>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</si>
  <si>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</si>
  <si>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</si>
  <si>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</si>
  <si>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</si>
  <si>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</si>
  <si>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</si>
  <si>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</si>
  <si>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</si>
  <si>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</si>
  <si>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</si>
  <si>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</si>
  <si>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</si>
  <si>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</si>
  <si>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</si>
  <si>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</si>
  <si>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</si>
  <si>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</si>
  <si>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</si>
  <si>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</si>
  <si>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</si>
  <si>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</si>
  <si>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</si>
  <si>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</si>
  <si>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</si>
  <si>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</si>
  <si>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</si>
  <si>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</si>
  <si>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</si>
  <si>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</si>
  <si>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</si>
  <si>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</si>
  <si>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</si>
  <si>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</si>
  <si>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</si>
  <si>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</si>
  <si>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</si>
  <si>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</si>
  <si>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</si>
  <si>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</si>
  <si>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</si>
  <si>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</si>
  <si>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</si>
  <si>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</si>
  <si>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</si>
  <si>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</si>
  <si>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</si>
  <si>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</si>
  <si>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</si>
  <si>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</si>
  <si>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</si>
  <si>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</si>
  <si>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</si>
  <si>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</si>
  <si>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</si>
  <si>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</si>
  <si>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</si>
  <si>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</si>
  <si>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</si>
  <si>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</si>
  <si>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</si>
  <si>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</si>
  <si>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</si>
  <si>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</si>
  <si>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</si>
  <si>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</si>
  <si>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</si>
  <si>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</si>
  <si>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</si>
  <si>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</si>
  <si>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</si>
  <si>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</si>
  <si>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</si>
  <si>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</si>
  <si>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</si>
  <si>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</si>
  <si>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</si>
  <si>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</si>
  <si>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</si>
  <si>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</si>
  <si>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</si>
  <si>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</si>
  <si>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</si>
  <si>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</si>
  <si>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</si>
  <si>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</si>
  <si>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</si>
  <si>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</si>
  <si>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</si>
  <si>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</si>
  <si>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</si>
  <si>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</si>
  <si>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</si>
  <si>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</si>
  <si>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</si>
  <si>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</si>
  <si>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</si>
  <si>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</si>
  <si>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</si>
  <si>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</si>
  <si>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</si>
  <si>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</si>
  <si>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</si>
  <si>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</si>
  <si>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</si>
  <si>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</si>
  <si>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</si>
  <si>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</si>
  <si>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</si>
  <si>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</si>
  <si>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</si>
  <si>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</si>
  <si>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</si>
  <si>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</si>
  <si>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</si>
  <si>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</si>
  <si>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</si>
  <si>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</si>
  <si>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</si>
  <si>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</si>
  <si>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</si>
  <si>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</si>
  <si>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</si>
  <si>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</si>
  <si>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</si>
  <si>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</si>
  <si>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</si>
  <si>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</si>
  <si>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</si>
  <si>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</si>
  <si>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</si>
  <si>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</si>
  <si>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</si>
  <si>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</si>
  <si>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</si>
  <si>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</si>
  <si>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</si>
  <si>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</si>
  <si>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</si>
  <si>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</si>
  <si>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</si>
  <si>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</si>
  <si>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</si>
  <si>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</si>
  <si>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</si>
  <si>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</si>
  <si>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</si>
  <si>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</si>
  <si>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</si>
  <si>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</si>
  <si>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</si>
  <si>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</si>
  <si>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</si>
  <si>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</si>
  <si>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</si>
  <si>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</si>
  <si>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</si>
  <si>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</si>
  <si>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</si>
  <si>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</si>
  <si>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</si>
  <si>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</si>
  <si>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</si>
  <si>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</si>
  <si>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</si>
  <si>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</si>
  <si>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</si>
  <si>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</si>
  <si>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</si>
  <si>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</si>
  <si>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</si>
  <si>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</si>
  <si>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</si>
  <si>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</si>
  <si>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</si>
  <si>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</si>
  <si>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</si>
  <si>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</si>
  <si>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</si>
  <si>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</si>
  <si>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</si>
  <si>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</si>
  <si>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</si>
  <si>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</si>
  <si>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</si>
  <si>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</si>
  <si>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</si>
  <si>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</si>
  <si>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</si>
  <si>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</si>
  <si>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</si>
  <si>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</si>
  <si>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</si>
  <si>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</si>
  <si>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</si>
  <si>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</si>
  <si>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</si>
  <si>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</si>
  <si>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</si>
  <si>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</si>
  <si>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</si>
  <si>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</si>
  <si>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</si>
  <si>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</si>
  <si>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</si>
  <si>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</si>
  <si>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</si>
  <si>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</si>
  <si>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</si>
  <si>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</si>
  <si>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</si>
  <si>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</si>
  <si>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</si>
  <si>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</si>
  <si>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</si>
  <si>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</si>
  <si>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</si>
  <si>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</si>
  <si>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</si>
  <si>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</si>
  <si>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</si>
  <si>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</si>
  <si>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</si>
  <si>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</si>
  <si>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</si>
  <si>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</si>
  <si>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</si>
  <si>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</si>
  <si>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</si>
  <si>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</si>
  <si>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</si>
  <si>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</si>
  <si>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</si>
  <si>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</si>
  <si>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</si>
  <si>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</si>
  <si>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</si>
  <si>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</si>
  <si>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</si>
  <si>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</si>
  <si>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</si>
  <si>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</si>
  <si>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</si>
  <si>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</si>
  <si>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</si>
  <si>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</si>
  <si>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</si>
  <si>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</si>
  <si>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</si>
  <si>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</si>
  <si>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</si>
  <si>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</si>
  <si>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</si>
  <si>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</si>
  <si>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</si>
  <si>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</si>
  <si>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</si>
  <si>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</si>
  <si>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</si>
  <si>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</si>
  <si>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</si>
  <si>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</si>
  <si>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</si>
  <si>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</si>
  <si>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</si>
  <si>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</si>
  <si>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</si>
  <si>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</si>
  <si>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</si>
  <si>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</si>
  <si>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</si>
  <si>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</si>
  <si>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</si>
  <si>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</si>
  <si>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</si>
  <si>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</si>
  <si>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</si>
  <si>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</si>
  <si>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</si>
  <si>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</si>
  <si>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</si>
  <si>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</si>
  <si>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</si>
  <si>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</si>
  <si>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</si>
  <si>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</si>
  <si>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</si>
  <si>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</si>
  <si>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</si>
  <si>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</si>
  <si>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</si>
  <si>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</si>
  <si>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</si>
  <si>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</si>
  <si>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</si>
  <si>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</si>
  <si>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</si>
  <si>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</si>
  <si>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</si>
  <si>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</si>
  <si>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</si>
  <si>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</si>
  <si>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</si>
  <si>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</si>
  <si>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</si>
  <si>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</si>
  <si>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</si>
  <si>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</si>
  <si>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</si>
  <si>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</si>
  <si>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</si>
  <si>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</si>
  <si>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</si>
  <si>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</si>
  <si>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</si>
  <si>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</si>
  <si>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</si>
  <si>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</si>
  <si>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</si>
  <si>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</si>
  <si>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</si>
  <si>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</si>
  <si>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</si>
  <si>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</si>
  <si>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</si>
  <si>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</si>
  <si>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</si>
  <si>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</si>
  <si>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</si>
  <si>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</si>
  <si>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</si>
  <si>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</si>
  <si>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</si>
  <si>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</si>
  <si>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</si>
  <si>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</si>
  <si>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</si>
  <si>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</si>
  <si>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</si>
  <si>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</si>
  <si>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</si>
  <si>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</si>
  <si>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</si>
  <si>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</si>
  <si>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</si>
  <si>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</si>
  <si>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</si>
  <si>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</si>
  <si>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</si>
  <si>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</si>
  <si>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</si>
  <si>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</si>
  <si>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</si>
  <si>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</si>
  <si>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</si>
  <si>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</si>
  <si>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</si>
  <si>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</si>
  <si>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</si>
  <si>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</si>
  <si>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</si>
  <si>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</si>
  <si>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</si>
  <si>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</si>
  <si>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</si>
  <si>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</si>
  <si>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</si>
  <si>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</si>
  <si>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</si>
  <si>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</si>
  <si>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</si>
  <si>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</si>
  <si>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</si>
  <si>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</si>
  <si>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</si>
  <si>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</si>
  <si>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</si>
  <si>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</si>
  <si>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</si>
  <si>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</si>
  <si>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</si>
  <si>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</si>
  <si>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</si>
  <si>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</si>
  <si>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</si>
  <si>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</si>
  <si>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</si>
  <si>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</si>
  <si>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</si>
  <si>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</si>
  <si>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</si>
  <si>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</si>
  <si>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</si>
  <si>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</si>
  <si>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</si>
  <si>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</si>
  <si>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</si>
  <si>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</si>
  <si>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</si>
  <si>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</si>
  <si>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</si>
  <si>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</si>
  <si>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</si>
  <si>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</si>
  <si>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</si>
  <si>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</si>
  <si>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</si>
  <si>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</si>
  <si>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</si>
  <si>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</si>
  <si>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</si>
  <si>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</si>
  <si>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</si>
  <si>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</si>
  <si>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</si>
  <si>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</si>
  <si>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</si>
  <si>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</si>
  <si>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</si>
  <si>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</si>
  <si>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</si>
  <si>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</si>
  <si>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</si>
  <si>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</si>
  <si>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</si>
  <si>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</si>
  <si>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</si>
  <si>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</si>
  <si>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</si>
  <si>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</si>
  <si>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</si>
  <si>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</si>
  <si>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</si>
  <si>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</si>
  <si>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</si>
  <si>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</si>
  <si>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</si>
  <si>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</si>
  <si>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</si>
  <si>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</si>
  <si>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</si>
  <si>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</si>
  <si>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</si>
  <si>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</si>
  <si>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</si>
  <si>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</si>
  <si>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</si>
  <si>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</si>
  <si>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</si>
  <si>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</si>
  <si>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</si>
  <si>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</si>
  <si>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</si>
  <si>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</si>
  <si>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</si>
  <si>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</si>
  <si>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</si>
  <si>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</si>
  <si>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</si>
  <si>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</si>
  <si>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</si>
  <si>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</si>
  <si>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</si>
  <si>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</si>
  <si>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</si>
  <si>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</si>
  <si>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</si>
  <si>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</si>
  <si>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</si>
  <si>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</si>
  <si>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</si>
  <si>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</si>
  <si>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</si>
  <si>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</si>
  <si>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</si>
  <si>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</si>
  <si>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</si>
  <si>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</si>
  <si>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</si>
  <si>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</si>
  <si>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</si>
  <si>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</si>
  <si>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</si>
  <si>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</si>
  <si>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</si>
  <si>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</si>
  <si>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</si>
  <si>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</si>
  <si>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</si>
  <si>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</si>
  <si>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</si>
  <si>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</si>
  <si>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</si>
  <si>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</si>
  <si>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</si>
  <si>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</si>
  <si>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</si>
  <si>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</si>
  <si>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</si>
  <si>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</si>
  <si>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</si>
  <si>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</si>
  <si>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</si>
  <si>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</si>
  <si>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</si>
  <si>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</si>
  <si>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</si>
  <si>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</si>
  <si>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</si>
  <si>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</si>
  <si>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</si>
  <si>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</si>
  <si>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</si>
  <si>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</si>
  <si>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</si>
  <si>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</si>
  <si>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</si>
  <si>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</si>
  <si>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</si>
  <si>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</si>
  <si>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</si>
  <si>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</si>
  <si>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</si>
  <si>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</si>
  <si>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</si>
  <si>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</si>
  <si>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</si>
  <si>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</si>
  <si>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</si>
  <si>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</si>
  <si>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</si>
  <si>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</si>
  <si>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</si>
  <si>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</si>
  <si>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</si>
  <si>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</si>
  <si>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</si>
  <si>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</si>
  <si>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</si>
  <si>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</si>
  <si>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</si>
  <si>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</si>
  <si>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</si>
  <si>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</si>
  <si>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</si>
  <si>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</si>
  <si>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</si>
  <si>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</si>
  <si>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</si>
  <si>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</si>
  <si>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</si>
  <si>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</si>
  <si>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</si>
  <si>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</si>
  <si>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</si>
  <si>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</si>
  <si>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</si>
  <si>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</si>
  <si>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</si>
  <si>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</si>
  <si>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</si>
  <si>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</si>
  <si>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</si>
  <si>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</si>
  <si>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</si>
  <si>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</si>
  <si>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</si>
  <si>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</si>
  <si>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</si>
  <si>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</si>
  <si>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</si>
  <si>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</si>
  <si>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</si>
  <si>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</si>
  <si>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</si>
  <si>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</si>
  <si>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</si>
  <si>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</si>
  <si>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</si>
  <si>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</si>
  <si>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</si>
  <si>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</si>
  <si>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</si>
  <si>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</si>
  <si>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</si>
  <si>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</si>
  <si>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</si>
  <si>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</si>
  <si>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</si>
  <si>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</si>
  <si>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</si>
  <si>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</si>
  <si>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</si>
  <si>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</si>
  <si>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</si>
  <si>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</si>
  <si>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</si>
  <si>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</si>
  <si>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</si>
  <si>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</si>
  <si>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</si>
  <si>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</si>
  <si>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</si>
  <si>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</si>
  <si>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</si>
  <si>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</si>
  <si>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</si>
  <si>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</si>
  <si>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</si>
  <si>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</si>
  <si>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</si>
  <si>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</si>
  <si>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</si>
  <si>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</si>
  <si>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</si>
  <si>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</si>
  <si>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</si>
  <si>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</si>
  <si>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</si>
  <si>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</si>
  <si>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</si>
  <si>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</si>
  <si>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</si>
  <si>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</si>
  <si>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</si>
  <si>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</si>
  <si>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</si>
  <si>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</si>
  <si>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</si>
  <si>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</si>
  <si>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</si>
  <si>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</si>
  <si>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</si>
  <si>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</si>
  <si>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</si>
  <si>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</si>
  <si>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</si>
  <si>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</si>
  <si>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</si>
  <si>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</si>
  <si>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</si>
  <si>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</si>
  <si>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</si>
  <si>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</si>
  <si>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</si>
  <si>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</si>
  <si>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</si>
  <si>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</si>
  <si>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</si>
  <si>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</si>
  <si>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</si>
  <si>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</si>
  <si>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</si>
  <si>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</si>
  <si>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</si>
  <si>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</si>
  <si>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</si>
  <si>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</si>
  <si>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</si>
  <si>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</si>
  <si>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</si>
  <si>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</si>
  <si>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</si>
  <si>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</si>
  <si>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</si>
  <si>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</si>
  <si>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</si>
  <si>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</si>
  <si>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</si>
  <si>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</si>
  <si>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</si>
  <si>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</si>
  <si>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</si>
  <si>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</si>
  <si>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</si>
  <si>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</si>
  <si>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</si>
  <si>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</si>
  <si>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</si>
  <si>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</si>
  <si>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</si>
  <si>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</si>
  <si>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</si>
  <si>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</si>
  <si>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</si>
  <si>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</si>
  <si>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</si>
  <si>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</si>
  <si>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</si>
  <si>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</si>
  <si>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</si>
  <si>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</si>
  <si>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</si>
  <si>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</si>
  <si>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</si>
  <si>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</si>
  <si>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</si>
  <si>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</si>
  <si>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</si>
  <si>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</si>
  <si>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</si>
  <si>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</si>
  <si>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</si>
  <si>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</si>
  <si>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</si>
  <si>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</si>
  <si>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</si>
  <si>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</si>
  <si>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</si>
  <si>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</si>
  <si>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</si>
  <si>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</si>
  <si>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</si>
  <si>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</si>
  <si>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</si>
  <si>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</si>
  <si>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</si>
  <si>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</si>
  <si>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</si>
  <si>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</si>
  <si>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</si>
  <si>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</si>
  <si>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</si>
  <si>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</si>
  <si>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</si>
  <si>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</si>
  <si>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</si>
  <si>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</si>
  <si>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</si>
  <si>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</si>
  <si>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</si>
  <si>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</si>
  <si>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</si>
  <si>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</si>
  <si>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</si>
  <si>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</si>
  <si>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</si>
  <si>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</si>
  <si>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</si>
  <si>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</si>
  <si>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</si>
  <si>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</si>
  <si>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</si>
  <si>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</si>
  <si>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</si>
  <si>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</si>
  <si>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</si>
  <si>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</si>
  <si>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</si>
  <si>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</si>
  <si>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</si>
  <si>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</si>
  <si>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</si>
  <si>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</si>
  <si>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</si>
  <si>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</si>
  <si>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</si>
  <si>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</si>
  <si>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</si>
  <si>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</si>
  <si>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</si>
  <si>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</si>
  <si>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</si>
  <si>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</si>
  <si>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</si>
  <si>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</si>
  <si>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</si>
  <si>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</si>
  <si>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</si>
  <si>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</si>
  <si>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</si>
  <si>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</si>
  <si>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</si>
  <si>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</si>
  <si>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</si>
  <si>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</si>
  <si>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</si>
  <si>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</si>
  <si>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</si>
  <si>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</si>
  <si>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</si>
  <si>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</si>
  <si>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</si>
  <si>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</si>
  <si>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</si>
  <si>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</si>
  <si>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</si>
  <si>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</si>
  <si>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</si>
  <si>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</si>
  <si>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</si>
  <si>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</si>
  <si>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</si>
  <si>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</si>
  <si>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</si>
  <si>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</si>
  <si>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</si>
  <si>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</si>
  <si>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</si>
  <si>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</si>
  <si>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</si>
  <si>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</si>
  <si>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</si>
  <si>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</si>
  <si>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</si>
  <si>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</si>
  <si>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</si>
  <si>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</si>
  <si>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</si>
  <si>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</si>
  <si>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</si>
  <si>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</si>
  <si>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</si>
  <si>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</si>
  <si>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</si>
  <si>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</si>
  <si>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</si>
  <si>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</si>
  <si>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</si>
  <si>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</si>
  <si>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</si>
  <si>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</si>
  <si>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</si>
  <si>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</si>
  <si>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</si>
  <si>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</si>
  <si>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</si>
  <si>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</si>
  <si>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</si>
  <si>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</si>
  <si>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</si>
  <si>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</si>
  <si>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</si>
  <si>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</si>
  <si>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</si>
  <si>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</si>
  <si>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</si>
  <si>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</si>
  <si>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</si>
  <si>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</si>
  <si>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</si>
  <si>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</si>
  <si>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</si>
  <si>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</si>
  <si>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</si>
  <si>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</si>
  <si>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</si>
  <si>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</si>
  <si>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</si>
  <si>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</si>
  <si>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</si>
  <si>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</si>
  <si>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</si>
  <si>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</si>
  <si>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</si>
  <si>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</si>
  <si>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</si>
  <si>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</si>
  <si>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</si>
  <si>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</si>
  <si>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</si>
  <si>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</si>
  <si>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</si>
  <si>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</si>
  <si>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</si>
  <si>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</si>
  <si>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</si>
  <si>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</si>
  <si>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</si>
  <si>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</si>
  <si>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</si>
  <si>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</si>
  <si>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</si>
  <si>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</si>
  <si>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</si>
  <si>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</si>
  <si>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</si>
  <si>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</si>
  <si>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</si>
  <si>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</si>
  <si>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</si>
  <si>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</si>
  <si>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</si>
  <si>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</si>
  <si>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</si>
  <si>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</si>
  <si>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</si>
  <si>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</si>
  <si>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</si>
  <si>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</si>
  <si>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</si>
  <si>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</si>
  <si>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</si>
  <si>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</si>
  <si>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</si>
  <si>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</si>
  <si>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</si>
  <si>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</si>
  <si>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</si>
  <si>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</si>
  <si>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</si>
  <si>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</si>
  <si>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</si>
  <si>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</si>
  <si>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</si>
  <si>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</si>
  <si>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</si>
  <si>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</si>
  <si>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</si>
  <si>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</si>
  <si>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</si>
  <si>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</si>
  <si>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</si>
  <si>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</si>
  <si>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</si>
  <si>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</si>
  <si>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</si>
  <si>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</si>
  <si>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</si>
  <si>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</si>
  <si>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</si>
  <si>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</si>
  <si>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</si>
  <si>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</si>
  <si>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</si>
  <si>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</si>
  <si>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</si>
  <si>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</si>
  <si>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</si>
  <si>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</si>
  <si>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</si>
  <si>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</si>
  <si>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</si>
  <si>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</si>
  <si>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</si>
  <si>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</si>
  <si>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</si>
  <si>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</si>
  <si>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</si>
  <si>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</si>
  <si>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</si>
  <si>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</si>
  <si>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</si>
  <si>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</si>
  <si>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</si>
  <si>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</si>
  <si>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</si>
  <si>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</si>
  <si>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</si>
  <si>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</si>
  <si>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</si>
  <si>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</si>
  <si>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</si>
  <si>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</si>
  <si>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</si>
  <si>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</si>
  <si>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</si>
  <si>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</si>
  <si>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</si>
  <si>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</si>
  <si>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</si>
  <si>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</si>
  <si>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</si>
  <si>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</si>
  <si>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</si>
  <si>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</si>
  <si>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</si>
  <si>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</si>
  <si>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</si>
  <si>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</si>
  <si>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</si>
  <si>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</si>
  <si>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</si>
  <si>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</si>
  <si>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</si>
  <si>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</si>
  <si>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</si>
  <si>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</si>
  <si>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</si>
  <si>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</si>
  <si>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</si>
  <si>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</si>
  <si>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</si>
  <si>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</si>
  <si>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</si>
  <si>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</si>
  <si>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</si>
  <si>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</si>
  <si>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</si>
  <si>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</si>
  <si>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</si>
  <si>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</si>
  <si>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</si>
  <si>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</si>
  <si>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</si>
  <si>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</si>
  <si>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</si>
  <si>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</si>
  <si>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</si>
  <si>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</si>
  <si>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</si>
  <si>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</si>
  <si>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</si>
  <si>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</si>
  <si>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</si>
  <si>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</si>
  <si>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</si>
  <si>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</si>
  <si>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</si>
  <si>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</si>
  <si>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</si>
  <si>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</si>
  <si>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</si>
  <si>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</si>
  <si>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</si>
  <si>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</si>
  <si>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</si>
  <si>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</si>
  <si>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</si>
  <si>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</si>
  <si>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</si>
  <si>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</si>
  <si>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</si>
  <si>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</si>
  <si>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</si>
  <si>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</si>
  <si>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</si>
  <si>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</si>
  <si>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</si>
  <si>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</si>
  <si>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</si>
  <si>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</si>
  <si>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</si>
  <si>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</si>
  <si>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</si>
  <si>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</si>
  <si>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</si>
  <si>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</si>
  <si>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</si>
  <si>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</si>
  <si>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</si>
  <si>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</si>
  <si>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</si>
  <si>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</si>
  <si>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</si>
  <si>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</si>
  <si>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</si>
  <si>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</si>
  <si>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</si>
  <si>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</si>
  <si>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</si>
  <si>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</si>
  <si>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</si>
  <si>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</si>
  <si>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</si>
  <si>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</si>
  <si>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</si>
  <si>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</si>
  <si>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</si>
  <si>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</si>
  <si>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</si>
  <si>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</si>
  <si>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</si>
  <si>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</si>
  <si>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</si>
  <si>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</si>
  <si>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</si>
  <si>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</si>
  <si>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</si>
  <si>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</si>
  <si>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</si>
  <si>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</si>
  <si>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</si>
  <si>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</si>
  <si>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</si>
  <si>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</si>
  <si>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</si>
  <si>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</si>
  <si>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</si>
  <si>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</si>
  <si>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</si>
  <si>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</si>
  <si>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</si>
  <si>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</si>
  <si>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</si>
  <si>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</si>
  <si>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</si>
  <si>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</si>
  <si>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</si>
  <si>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</si>
  <si>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</si>
  <si>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</si>
  <si>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</si>
  <si>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</si>
  <si>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</si>
  <si>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</si>
  <si>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</si>
  <si>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</si>
  <si>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</si>
  <si>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</si>
  <si>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</si>
  <si>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</si>
  <si>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</si>
  <si>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</si>
  <si>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</si>
  <si>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</si>
  <si>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</si>
  <si>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</si>
  <si>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</si>
  <si>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</si>
  <si>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</si>
  <si>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</si>
  <si>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</si>
  <si>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</si>
  <si>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</si>
  <si>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</si>
  <si>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</si>
  <si>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</si>
  <si>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</si>
  <si>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</si>
  <si>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</si>
  <si>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</si>
  <si>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</si>
  <si>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</si>
  <si>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</si>
  <si>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</si>
  <si>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</si>
  <si>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</si>
  <si>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</si>
  <si>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</si>
  <si>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</si>
  <si>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</si>
  <si>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</si>
  <si>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</si>
  <si>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</si>
  <si>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</si>
  <si>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</si>
  <si>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</si>
  <si>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</si>
  <si>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</si>
  <si>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</si>
  <si>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</si>
  <si>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</si>
  <si>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</si>
  <si>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</si>
  <si>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</si>
  <si>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</si>
  <si>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</si>
  <si>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</si>
  <si>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</si>
  <si>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</si>
  <si>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</si>
  <si>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</si>
  <si>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</si>
  <si>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</si>
  <si>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</si>
  <si>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</si>
  <si>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</si>
  <si>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</si>
  <si>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</si>
  <si>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</si>
  <si>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</si>
  <si>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</si>
  <si>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</si>
  <si>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</si>
  <si>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</si>
  <si>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</si>
  <si>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</si>
  <si>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</si>
  <si>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</si>
  <si>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</si>
  <si>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</si>
  <si>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</si>
  <si>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</si>
  <si>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</si>
  <si>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</si>
  <si>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</si>
  <si>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</si>
  <si>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</si>
  <si>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</si>
  <si>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</si>
  <si>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</si>
  <si>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</si>
  <si>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</si>
  <si>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</si>
  <si>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</si>
  <si>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</si>
  <si>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</si>
  <si>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</si>
  <si>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</si>
  <si>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</si>
  <si>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</si>
  <si>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</si>
  <si>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</si>
  <si>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</si>
  <si>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</si>
  <si>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</si>
  <si>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</si>
  <si>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</si>
  <si>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</si>
  <si>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</si>
  <si>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</si>
  <si>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</si>
  <si>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</si>
  <si>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</si>
  <si>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</si>
  <si>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</si>
  <si>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</si>
  <si>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</si>
  <si>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</si>
  <si>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</si>
  <si>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</si>
  <si>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</si>
  <si>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</si>
  <si>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</si>
  <si>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</si>
  <si>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</si>
  <si>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</si>
  <si>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</si>
  <si>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</si>
  <si>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</si>
  <si>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</si>
  <si>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</si>
  <si>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</si>
  <si>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</si>
  <si>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</si>
  <si>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</si>
  <si>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</si>
  <si>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</si>
  <si>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</si>
  <si>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</si>
  <si>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</si>
  <si>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</si>
  <si>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</si>
  <si>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</si>
  <si>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</si>
  <si>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</si>
  <si>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</si>
  <si>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</si>
  <si>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</si>
  <si>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</si>
  <si>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</si>
  <si>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</si>
  <si>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</si>
  <si>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</si>
  <si>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</si>
  <si>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</si>
  <si>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</si>
  <si>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</si>
  <si>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</si>
  <si>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</si>
  <si>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</si>
  <si>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</si>
  <si>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</si>
  <si>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</si>
  <si>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</si>
  <si>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</si>
  <si>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</si>
  <si>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</si>
  <si>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</si>
  <si>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</si>
  <si>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</si>
  <si>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</si>
  <si>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</si>
  <si>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</si>
  <si>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</si>
  <si>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</si>
  <si>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</si>
  <si>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</si>
  <si>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</si>
  <si>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</si>
  <si>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</si>
  <si>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</si>
  <si>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</si>
  <si>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</si>
  <si>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</si>
  <si>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</si>
  <si>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</si>
  <si>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</si>
  <si>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</si>
  <si>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</si>
  <si>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</si>
  <si>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</si>
  <si>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</si>
  <si>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</si>
  <si>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</si>
  <si>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</si>
  <si>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</si>
  <si>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</si>
  <si>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</si>
  <si>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</si>
  <si>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</si>
  <si>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</si>
  <si>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</si>
  <si>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</si>
  <si>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</si>
  <si>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</si>
  <si>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</si>
  <si>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</si>
  <si>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</si>
  <si>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</si>
  <si>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</si>
  <si>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</si>
  <si>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</si>
  <si>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</si>
  <si>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</si>
  <si>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</si>
  <si>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</si>
  <si>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</si>
  <si>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</si>
  <si>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</si>
  <si>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</si>
  <si>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</si>
  <si>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</si>
  <si>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</si>
  <si>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</si>
  <si>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</si>
  <si>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</si>
  <si>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</si>
  <si>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</si>
  <si>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</si>
  <si>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</si>
  <si>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</si>
  <si>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</si>
  <si>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</si>
  <si>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</si>
  <si>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</si>
  <si>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</si>
  <si>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</si>
  <si>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</si>
  <si>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</si>
  <si>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</si>
  <si>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</si>
  <si>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</si>
  <si>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</si>
  <si>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</si>
  <si>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</si>
  <si>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</si>
  <si>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</si>
  <si>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</si>
  <si>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</si>
  <si>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</si>
  <si>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</si>
  <si>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</si>
  <si>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</si>
  <si>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</si>
  <si>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</si>
  <si>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</si>
  <si>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</si>
  <si>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</si>
  <si>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</si>
  <si>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</si>
  <si>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</si>
  <si>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</si>
  <si>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</si>
  <si>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</si>
  <si>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</si>
  <si>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</si>
  <si>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</si>
  <si>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</si>
  <si>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</si>
  <si>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</si>
  <si>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</si>
  <si>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</si>
  <si>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</si>
  <si>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</si>
  <si>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</si>
  <si>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</si>
  <si>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</si>
  <si>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</si>
  <si>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</si>
  <si>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</si>
  <si>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</si>
  <si>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</si>
  <si>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</si>
  <si>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</si>
  <si>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</si>
  <si>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</si>
  <si>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</si>
  <si>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</si>
  <si>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</si>
  <si>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</si>
  <si>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</si>
  <si>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</si>
  <si>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</si>
  <si>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</si>
  <si>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</si>
  <si>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</si>
  <si>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</si>
  <si>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</si>
  <si>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</si>
  <si>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</si>
  <si>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</si>
  <si>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</si>
  <si>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</si>
  <si>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</si>
  <si>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</si>
  <si>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</si>
  <si>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</si>
  <si>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</si>
  <si>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</si>
  <si>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</si>
  <si>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</si>
  <si>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</si>
  <si>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</si>
  <si>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</si>
  <si>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</si>
  <si>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</si>
  <si>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</si>
  <si>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</si>
  <si>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</si>
  <si>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</si>
  <si>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</si>
  <si>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</si>
  <si>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</si>
  <si>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</si>
  <si>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</si>
  <si>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</si>
  <si>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</si>
  <si>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</si>
  <si>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</si>
  <si>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</si>
  <si>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</si>
  <si>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</si>
  <si>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</si>
  <si>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</si>
  <si>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</si>
  <si>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</si>
  <si>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</si>
  <si>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</si>
  <si>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</si>
  <si>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</si>
  <si>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</si>
  <si>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</si>
  <si>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</si>
  <si>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</si>
  <si>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</si>
  <si>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</si>
  <si>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</si>
  <si>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</si>
  <si>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</si>
  <si>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</si>
  <si>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</si>
  <si>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</si>
  <si>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</si>
  <si>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</si>
  <si>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</si>
  <si>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</si>
  <si>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</si>
  <si>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</si>
  <si>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</si>
  <si>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</si>
  <si>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</si>
  <si>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</si>
  <si>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</si>
  <si>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</si>
  <si>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</si>
  <si>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</si>
  <si>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</si>
  <si>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</si>
  <si>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</si>
  <si>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</si>
  <si>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</si>
  <si>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</si>
  <si>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</si>
  <si>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</si>
  <si>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</si>
  <si>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</si>
  <si>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</si>
  <si>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</si>
  <si>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</si>
  <si>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</si>
  <si>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</si>
  <si>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</si>
  <si>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</si>
  <si>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</si>
  <si>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</si>
  <si>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</si>
  <si>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</si>
  <si>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</si>
  <si>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</si>
  <si>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</si>
  <si>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</si>
  <si>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</si>
  <si>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</si>
  <si>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</si>
  <si>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</si>
  <si>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</si>
  <si>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</si>
  <si>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</si>
  <si>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</si>
  <si>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</si>
  <si>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</si>
  <si>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</si>
  <si>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</si>
  <si>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</si>
  <si>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</si>
  <si>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</si>
  <si>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</si>
  <si>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</si>
  <si>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</si>
  <si>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</si>
  <si>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</si>
  <si>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</si>
  <si>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</si>
  <si>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</si>
  <si>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</si>
  <si>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</si>
  <si>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</si>
  <si>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</si>
  <si>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</si>
  <si>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</si>
  <si>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</si>
  <si>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</si>
  <si>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</si>
  <si>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</si>
  <si>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</si>
  <si>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</si>
  <si>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</si>
  <si>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</si>
  <si>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</si>
  <si>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</si>
  <si>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</si>
  <si>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</si>
  <si>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</si>
  <si>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</si>
  <si>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</si>
  <si>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</si>
  <si>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</si>
  <si>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</si>
  <si>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</si>
  <si>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</si>
  <si>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</si>
  <si>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</si>
  <si>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</si>
  <si>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</si>
  <si>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</si>
  <si>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</si>
  <si>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</si>
  <si>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</si>
  <si>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</si>
  <si>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</si>
  <si>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</si>
  <si>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</si>
  <si>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</si>
  <si>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</si>
  <si>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</si>
  <si>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</si>
  <si>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</si>
  <si>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</si>
  <si>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</si>
  <si>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</si>
  <si>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</si>
  <si>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</si>
  <si>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</si>
  <si>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</si>
  <si>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</si>
  <si>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</si>
  <si>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</si>
  <si>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</si>
  <si>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</si>
  <si>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</si>
  <si>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</si>
  <si>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</si>
  <si>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</si>
  <si>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</si>
  <si>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</si>
  <si>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</si>
  <si>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</si>
  <si>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</si>
  <si>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</si>
  <si>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</si>
  <si>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</si>
  <si>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</si>
  <si>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</si>
  <si>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</si>
  <si>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</si>
  <si>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</si>
  <si>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</si>
  <si>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</si>
  <si>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</si>
  <si>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</si>
  <si>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</si>
  <si>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</si>
  <si>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</si>
  <si>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</si>
  <si>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</si>
  <si>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</si>
  <si>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</si>
  <si>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</si>
  <si>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</si>
  <si>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</si>
  <si>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</si>
  <si>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</si>
  <si>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</si>
  <si>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</si>
  <si>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</si>
  <si>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</si>
  <si>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</si>
  <si>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</si>
  <si>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</si>
  <si>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</si>
  <si>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</si>
  <si>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</si>
  <si>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</si>
  <si>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</si>
  <si>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</si>
  <si>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</si>
  <si>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</si>
  <si>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</si>
  <si>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</si>
  <si>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</si>
  <si>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</si>
  <si>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</si>
  <si>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</si>
  <si>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</si>
  <si>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</si>
  <si>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</si>
  <si>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</si>
  <si>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</si>
  <si>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</si>
  <si>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</si>
  <si>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</si>
  <si>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</si>
  <si>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</si>
  <si>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</si>
  <si>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</si>
  <si>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</si>
  <si>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</si>
  <si>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</si>
  <si>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</si>
  <si>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</si>
  <si>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</si>
  <si>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</si>
  <si>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</si>
  <si>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</si>
  <si>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</si>
  <si>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</si>
  <si>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</si>
  <si>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</si>
  <si>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</si>
  <si>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</si>
  <si>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</si>
  <si>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</si>
  <si>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</si>
  <si>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</si>
  <si>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</si>
  <si>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</si>
  <si>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</si>
  <si>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</si>
  <si>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</si>
  <si>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</si>
  <si>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</si>
  <si>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</si>
  <si>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</si>
  <si>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</si>
  <si>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</si>
  <si>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</si>
  <si>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</si>
  <si>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</si>
  <si>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</si>
  <si>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</si>
  <si>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</si>
  <si>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</si>
  <si>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</si>
  <si>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</si>
  <si>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</si>
  <si>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</si>
  <si>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</si>
  <si>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</si>
  <si>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</si>
  <si>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</si>
  <si>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</si>
  <si>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</si>
  <si>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</si>
  <si>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</si>
  <si>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</si>
  <si>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</si>
  <si>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</si>
  <si>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</si>
  <si>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</si>
  <si>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</si>
  <si>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</si>
  <si>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</si>
  <si>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</si>
  <si>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</si>
  <si>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</si>
  <si>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</si>
  <si>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</si>
  <si>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</si>
  <si>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</si>
  <si>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</si>
  <si>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</si>
  <si>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</si>
  <si>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</si>
  <si>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</si>
  <si>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</si>
  <si>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</si>
  <si>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</si>
  <si>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</si>
  <si>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</si>
  <si>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</si>
  <si>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</si>
  <si>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</si>
  <si>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</si>
  <si>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</si>
  <si>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</si>
  <si>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</si>
  <si>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</si>
  <si>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</si>
  <si>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</si>
  <si>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</si>
  <si>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</si>
  <si>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</si>
  <si>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</si>
  <si>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</si>
  <si>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</si>
  <si>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</si>
  <si>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</si>
  <si>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</si>
  <si>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</si>
  <si>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</si>
  <si>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</si>
  <si>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</si>
  <si>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</si>
  <si>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</si>
  <si>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</si>
  <si>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</si>
  <si>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</si>
  <si>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</si>
  <si>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</si>
  <si>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</si>
  <si>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</si>
  <si>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</si>
  <si>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</si>
  <si>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</si>
  <si>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</si>
  <si>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</si>
  <si>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</si>
  <si>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</si>
  <si>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</si>
  <si>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</si>
  <si>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</si>
  <si>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</si>
  <si>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</si>
  <si>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</si>
  <si>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</si>
  <si>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</si>
  <si>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</si>
  <si>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</si>
  <si>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</si>
  <si>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</si>
  <si>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</si>
  <si>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</si>
  <si>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</si>
  <si>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</si>
  <si>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</si>
  <si>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</si>
  <si>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</si>
  <si>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</si>
  <si>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</si>
  <si>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</si>
  <si>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</si>
  <si>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</si>
  <si>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</si>
  <si>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</si>
  <si>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</si>
  <si>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</si>
  <si>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</si>
  <si>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</si>
  <si>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</si>
  <si>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</si>
  <si>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</si>
  <si>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</si>
  <si>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</si>
  <si>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</si>
  <si>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</si>
  <si>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</si>
  <si>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</si>
  <si>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</si>
  <si>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</si>
  <si>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</si>
  <si>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</si>
  <si>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</si>
  <si>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</si>
  <si>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</si>
  <si>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</si>
  <si>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</si>
  <si>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</si>
  <si>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</si>
  <si>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</si>
  <si>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</si>
  <si>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</si>
  <si>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</si>
  <si>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</si>
  <si>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</si>
  <si>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</si>
  <si>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</si>
  <si>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</si>
  <si>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</si>
  <si>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</si>
  <si>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</si>
  <si>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</si>
  <si>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</si>
  <si>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</si>
  <si>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</si>
  <si>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</si>
  <si>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</si>
  <si>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</si>
  <si>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</si>
  <si>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</si>
  <si>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</si>
  <si>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</si>
  <si>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</si>
  <si>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</si>
  <si>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</si>
  <si>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</si>
  <si>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</si>
  <si>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</si>
  <si>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</si>
  <si>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</si>
  <si>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</si>
  <si>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</si>
  <si>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</si>
  <si>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</si>
  <si>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</si>
  <si>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</si>
  <si>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</si>
  <si>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</si>
  <si>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</si>
  <si>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</si>
  <si>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</si>
  <si>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</si>
  <si>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</si>
  <si>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</si>
  <si>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</si>
  <si>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</si>
  <si>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</si>
  <si>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</si>
  <si>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</si>
  <si>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</si>
  <si>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</si>
  <si>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</si>
  <si>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</si>
  <si>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</si>
  <si>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</si>
  <si>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</si>
  <si>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</si>
  <si>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</si>
  <si>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</si>
  <si>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</si>
  <si>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</si>
  <si>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</si>
  <si>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</si>
  <si>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</si>
  <si>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</si>
  <si>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</si>
  <si>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</si>
  <si>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</si>
  <si>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</si>
  <si>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</si>
  <si>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</si>
  <si>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</si>
  <si>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</si>
  <si>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</si>
  <si>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</si>
  <si>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</si>
  <si>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</si>
  <si>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</si>
  <si>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</si>
  <si>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</si>
  <si>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</si>
  <si>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</si>
  <si>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</si>
  <si>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</si>
  <si>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</si>
  <si>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</si>
  <si>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</si>
  <si>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</si>
  <si>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</si>
  <si>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</si>
  <si>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</si>
  <si>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</si>
  <si>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</si>
  <si>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</si>
  <si>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</si>
  <si>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</si>
  <si>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</si>
  <si>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</si>
  <si>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</si>
  <si>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</si>
  <si>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</si>
  <si>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</si>
  <si>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</si>
  <si>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</si>
  <si>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</si>
  <si>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</si>
  <si>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</si>
  <si>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</si>
  <si>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</si>
  <si>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</si>
  <si>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</si>
  <si>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</si>
  <si>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</si>
  <si>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</si>
  <si>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</si>
  <si>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</si>
  <si>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</si>
  <si>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</si>
  <si>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</si>
  <si>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</si>
  <si>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</si>
  <si>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</si>
  <si>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</si>
  <si>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</si>
  <si>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</si>
  <si>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</si>
  <si>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</si>
  <si>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</si>
  <si>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</si>
  <si>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</si>
  <si>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</si>
  <si>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</si>
  <si>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</si>
  <si>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</si>
  <si>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</si>
  <si>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</si>
  <si>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</si>
  <si>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</si>
  <si>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</si>
  <si>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</si>
  <si>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</si>
  <si>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</si>
  <si>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</si>
  <si>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</si>
  <si>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</si>
  <si>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</si>
  <si>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</si>
  <si>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</si>
  <si>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</si>
  <si>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</si>
  <si>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</si>
  <si>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</si>
  <si>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</si>
  <si>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</si>
  <si>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</si>
  <si>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</si>
  <si>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</si>
  <si>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</si>
  <si>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</si>
  <si>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</si>
  <si>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</si>
  <si>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</si>
  <si>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</si>
  <si>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</si>
  <si>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</si>
  <si>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</si>
  <si>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</si>
  <si>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</si>
  <si>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</si>
  <si>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</si>
  <si>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</si>
  <si>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</si>
  <si>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</si>
  <si>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</si>
  <si>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</si>
  <si>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</si>
  <si>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</si>
  <si>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</si>
  <si>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</si>
  <si>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</si>
  <si>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</si>
  <si>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</si>
  <si>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</si>
  <si>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</si>
  <si>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</si>
  <si>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</si>
  <si>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</si>
  <si>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</si>
  <si>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</si>
  <si>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</si>
  <si>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</si>
  <si>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</si>
  <si>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</si>
  <si>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</si>
  <si>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</si>
  <si>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</si>
  <si>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</si>
  <si>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</si>
  <si>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</si>
  <si>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</si>
  <si>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</si>
  <si>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</si>
  <si>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</si>
  <si>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</si>
  <si>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</si>
  <si>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</si>
  <si>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</si>
  <si>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</si>
  <si>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</si>
  <si>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</si>
  <si>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</si>
  <si>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</si>
  <si>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</si>
  <si>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</si>
  <si>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</si>
  <si>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</si>
  <si>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</si>
  <si>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</si>
  <si>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</si>
  <si>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</si>
  <si>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</si>
  <si>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</si>
  <si>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</si>
  <si>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</si>
  <si>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</si>
  <si>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</si>
  <si>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</si>
  <si>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</si>
  <si>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</si>
  <si>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</si>
  <si>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</si>
  <si>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</si>
  <si>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</si>
  <si>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</si>
  <si>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</si>
  <si>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</si>
  <si>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</si>
  <si>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</si>
  <si>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</si>
  <si>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</si>
  <si>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</si>
  <si>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</si>
  <si>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</si>
  <si>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</si>
  <si>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</si>
  <si>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</si>
  <si>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</si>
  <si>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</si>
  <si>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</si>
  <si>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</si>
  <si>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</si>
  <si>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</si>
  <si>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</si>
  <si>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</si>
  <si>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</si>
  <si>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</si>
  <si>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</si>
  <si>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</si>
  <si>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</si>
  <si>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</si>
  <si>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</si>
  <si>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</si>
  <si>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</si>
  <si>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</si>
  <si>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</si>
  <si>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</si>
  <si>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</si>
  <si>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</si>
  <si>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</si>
  <si>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</si>
  <si>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</si>
  <si>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</si>
  <si>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</si>
  <si>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</si>
  <si>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</si>
  <si>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</si>
  <si>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</si>
  <si>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</si>
  <si>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</si>
  <si>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</si>
  <si>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</si>
  <si>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</si>
  <si>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</si>
  <si>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</si>
  <si>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</si>
  <si>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</si>
  <si>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</si>
  <si>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</si>
  <si>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</si>
  <si>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</si>
  <si>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</si>
  <si>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</si>
  <si>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</si>
  <si>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</si>
  <si>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</si>
  <si>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</si>
  <si>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</si>
  <si>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</si>
  <si>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</si>
  <si>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</si>
  <si>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</si>
  <si>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</si>
  <si>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</si>
  <si>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</si>
  <si>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</si>
  <si>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</si>
  <si>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</si>
  <si>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</si>
  <si>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</si>
  <si>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</si>
  <si>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</si>
  <si>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</si>
  <si>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</si>
  <si>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</si>
  <si>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</si>
  <si>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</si>
  <si>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</si>
  <si>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</si>
  <si>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</si>
  <si>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</si>
  <si>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</si>
  <si>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</si>
  <si>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</si>
  <si>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</si>
  <si>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</si>
  <si>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</si>
  <si>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</si>
  <si>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</si>
  <si>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</si>
  <si>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</si>
  <si>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</si>
  <si>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</si>
  <si>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</si>
  <si>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</si>
  <si>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</si>
  <si>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</si>
  <si>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</si>
  <si>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</si>
  <si>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</si>
  <si>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</si>
  <si>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</si>
  <si>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</si>
  <si>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</si>
  <si>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</si>
  <si>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</si>
  <si>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</si>
  <si>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</si>
  <si>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</si>
  <si>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</si>
  <si>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</si>
  <si>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</si>
  <si>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</si>
  <si>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</si>
  <si>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</si>
  <si>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</si>
  <si>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</si>
  <si>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</si>
  <si>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</si>
  <si>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</si>
  <si>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</si>
  <si>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</si>
  <si>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</si>
  <si>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</si>
  <si>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</si>
  <si>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</si>
  <si>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</si>
  <si>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</si>
  <si>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</si>
  <si>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</si>
  <si>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</si>
  <si>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</si>
  <si>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</si>
  <si>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</si>
  <si>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</si>
  <si>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</si>
  <si>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</si>
  <si>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</si>
  <si>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</si>
  <si>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</si>
  <si>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</si>
  <si>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</si>
  <si>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</si>
  <si>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</si>
  <si>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</si>
  <si>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</si>
  <si>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</si>
  <si>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</si>
  <si>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</si>
  <si>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</si>
  <si>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</si>
  <si>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</si>
  <si>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</si>
  <si>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</si>
  <si>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</si>
  <si>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</si>
  <si>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</si>
  <si>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</si>
  <si>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</si>
  <si>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</si>
  <si>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</si>
  <si>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</si>
  <si>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</si>
  <si>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</si>
  <si>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</si>
  <si>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</si>
  <si>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</si>
  <si>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</si>
  <si>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</si>
  <si>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</si>
  <si>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</si>
  <si>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</si>
  <si>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</si>
  <si>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</si>
  <si>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</si>
  <si>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</si>
  <si>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</si>
  <si>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</si>
  <si>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</si>
  <si>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</si>
  <si>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</si>
  <si>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</si>
  <si>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</si>
  <si>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</si>
  <si>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</si>
  <si>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</si>
  <si>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</si>
  <si>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</si>
  <si>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</si>
  <si>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</si>
  <si>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</si>
  <si>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</si>
  <si>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</si>
  <si>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</si>
  <si>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</si>
  <si>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</si>
  <si>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</si>
  <si>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</si>
  <si>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</si>
  <si>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</si>
  <si>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</si>
  <si>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</si>
  <si>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</si>
  <si>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</si>
  <si>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</si>
  <si>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</si>
  <si>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</si>
  <si>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</si>
  <si>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</si>
  <si>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</si>
  <si>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</si>
  <si>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</si>
  <si>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</si>
  <si>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</si>
  <si>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</si>
  <si>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</si>
  <si>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</si>
  <si>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</si>
  <si>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</si>
  <si>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</si>
  <si>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</si>
  <si>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</si>
  <si>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</si>
  <si>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</si>
  <si>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</si>
  <si>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</si>
  <si>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</si>
  <si>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</si>
  <si>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</si>
  <si>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</si>
  <si>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</si>
  <si>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</si>
  <si>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</si>
  <si>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</si>
  <si>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</si>
  <si>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</si>
  <si>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</si>
  <si>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</si>
  <si>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</si>
  <si>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</si>
  <si>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</si>
  <si>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</si>
  <si>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</si>
  <si>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</si>
  <si>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</si>
  <si>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</si>
  <si>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</si>
  <si>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</si>
  <si>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</si>
  <si>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</si>
  <si>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</si>
  <si>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</si>
  <si>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</si>
  <si>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</si>
  <si>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</si>
  <si>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</si>
  <si>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</si>
  <si>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</si>
  <si>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</si>
  <si>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</si>
  <si>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</si>
  <si>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</si>
  <si>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</si>
  <si>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</si>
  <si>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</si>
  <si>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</si>
  <si>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</si>
  <si>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</si>
  <si>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</si>
  <si>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</si>
  <si>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</si>
  <si>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</si>
  <si>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</si>
  <si>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</si>
  <si>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</si>
  <si>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</si>
  <si>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</si>
  <si>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</si>
  <si>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</si>
  <si>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</si>
  <si>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</si>
  <si>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</si>
  <si>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</si>
  <si>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</si>
  <si>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</si>
  <si>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</si>
  <si>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</si>
  <si>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</si>
  <si>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</si>
  <si>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</si>
  <si>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</si>
  <si>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</si>
  <si>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</si>
  <si>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</si>
  <si>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</si>
  <si>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</si>
  <si>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</si>
  <si>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</si>
  <si>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</si>
  <si>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</si>
  <si>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</si>
  <si>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</si>
  <si>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</si>
  <si>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</si>
  <si>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</si>
  <si>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</si>
  <si>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</si>
  <si>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</si>
  <si>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</si>
  <si>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</si>
  <si>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</si>
  <si>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</si>
  <si>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</si>
  <si>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</si>
  <si>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</si>
  <si>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</si>
  <si>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</si>
  <si>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</si>
  <si>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</si>
  <si>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</si>
  <si>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</si>
  <si>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</si>
  <si>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</si>
  <si>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</si>
  <si>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</si>
  <si>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</si>
  <si>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</si>
  <si>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</si>
  <si>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</si>
  <si>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</si>
  <si>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</si>
  <si>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</si>
  <si>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</si>
  <si>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</si>
  <si>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</si>
  <si>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</si>
  <si>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</si>
  <si>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</si>
  <si>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</si>
  <si>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</si>
  <si>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</si>
  <si>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</si>
  <si>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</si>
  <si>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</si>
  <si>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</si>
  <si>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</si>
  <si>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</si>
  <si>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</si>
  <si>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</si>
  <si>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</si>
  <si>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</si>
  <si>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</si>
  <si>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</si>
  <si>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</si>
  <si>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</si>
  <si>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</si>
  <si>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</si>
  <si>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</si>
  <si>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</si>
  <si>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</si>
  <si>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</si>
  <si>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</si>
  <si>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</si>
  <si>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</si>
  <si>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</si>
  <si>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</si>
  <si>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</si>
  <si>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</si>
  <si>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</si>
  <si>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</si>
  <si>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</si>
  <si>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</si>
  <si>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</si>
  <si>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</si>
  <si>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</si>
  <si>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</si>
  <si>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</si>
  <si>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</si>
  <si>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</si>
  <si>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</si>
  <si>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</si>
  <si>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</si>
  <si>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</si>
  <si>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</si>
  <si>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</si>
  <si>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</si>
  <si>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</si>
  <si>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</si>
  <si>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</si>
  <si>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</si>
  <si>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</si>
  <si>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</si>
  <si>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</si>
  <si>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</si>
  <si>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</si>
  <si>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</si>
  <si>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</si>
  <si>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</si>
  <si>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</si>
  <si>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</si>
  <si>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</si>
  <si>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</si>
  <si>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</si>
  <si>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</si>
  <si>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</si>
  <si>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</si>
  <si>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</si>
  <si>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</si>
  <si>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</si>
  <si>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</si>
  <si>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</si>
  <si>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</si>
  <si>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</si>
  <si>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</si>
  <si>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</si>
  <si>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</si>
  <si>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</si>
  <si>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</si>
  <si>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</si>
  <si>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</si>
  <si>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</si>
  <si>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</si>
  <si>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</si>
  <si>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</si>
  <si>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</si>
  <si>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</si>
  <si>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</si>
  <si>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</si>
  <si>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</si>
  <si>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</si>
  <si>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</si>
  <si>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</si>
  <si>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</si>
  <si>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</si>
  <si>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</si>
  <si>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</si>
  <si>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</si>
  <si>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</si>
  <si>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</si>
  <si>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</si>
  <si>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</si>
  <si>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</si>
  <si>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</si>
  <si>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</si>
  <si>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</si>
  <si>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</si>
  <si>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</si>
  <si>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</si>
  <si>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</si>
  <si>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</si>
  <si>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</si>
  <si>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</si>
  <si>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</si>
  <si>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</si>
  <si>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</si>
  <si>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</si>
  <si>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</si>
  <si>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</si>
  <si>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</si>
  <si>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</si>
  <si>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</si>
  <si>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</si>
  <si>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</si>
  <si>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</si>
  <si>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</si>
  <si>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</si>
  <si>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</si>
  <si>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</si>
  <si>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</si>
  <si>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</si>
  <si>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</si>
  <si>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</si>
  <si>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</si>
  <si>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</si>
  <si>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</si>
  <si>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</si>
  <si>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</si>
  <si>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</si>
  <si>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</si>
  <si>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</si>
  <si>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</si>
  <si>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</si>
  <si>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</si>
  <si>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</si>
  <si>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</si>
  <si>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</si>
  <si>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</si>
  <si>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</si>
  <si>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</si>
  <si>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</si>
  <si>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</si>
  <si>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</si>
  <si>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</si>
  <si>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</si>
  <si>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</si>
  <si>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</si>
  <si>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</si>
  <si>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</si>
  <si>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</si>
  <si>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</si>
  <si>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</si>
  <si>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</si>
  <si>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</si>
  <si>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</si>
  <si>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</si>
  <si>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</si>
  <si>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</si>
  <si>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</si>
  <si>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</si>
  <si>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</si>
  <si>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</si>
  <si>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</si>
  <si>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</si>
  <si>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</si>
  <si>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</si>
  <si>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</si>
  <si>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</si>
  <si>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</si>
  <si>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</si>
  <si>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</si>
  <si>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</si>
  <si>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</si>
  <si>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</si>
  <si>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</si>
  <si>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</si>
  <si>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</si>
  <si>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</si>
  <si>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</si>
  <si>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</si>
  <si>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</si>
  <si>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</si>
  <si>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</si>
  <si>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</si>
  <si>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</si>
  <si>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</si>
  <si>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</si>
  <si>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</si>
  <si>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</si>
  <si>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</si>
  <si>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</si>
  <si>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</si>
  <si>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</si>
  <si>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</si>
  <si>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</si>
  <si>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</si>
  <si>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</si>
  <si>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</si>
  <si>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</si>
  <si>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</si>
  <si>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</si>
  <si>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</si>
  <si>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</si>
  <si>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</si>
  <si>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</si>
  <si>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</si>
  <si>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</si>
  <si>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</si>
  <si>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</si>
  <si>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</si>
  <si>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</si>
  <si>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</si>
  <si>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</si>
  <si>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</si>
  <si>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</si>
  <si>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</si>
  <si>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</si>
  <si>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</si>
  <si>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</si>
  <si>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</si>
  <si>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</si>
  <si>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</si>
  <si>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</si>
  <si>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</si>
  <si>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</si>
  <si>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</si>
  <si>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</si>
  <si>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</si>
  <si>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</si>
  <si>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</si>
  <si>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</si>
  <si>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</si>
  <si>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</si>
  <si>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</si>
  <si>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</si>
  <si>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</si>
  <si>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</si>
  <si>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</si>
  <si>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</si>
  <si>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</si>
  <si>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</si>
  <si>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</si>
  <si>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</si>
  <si>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</si>
  <si>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</si>
  <si>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</si>
  <si>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</si>
  <si>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</si>
  <si>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</si>
  <si>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</si>
  <si>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</si>
  <si>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</si>
  <si>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</si>
  <si>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</si>
  <si>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</si>
  <si>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</si>
  <si>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</si>
  <si>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</si>
  <si>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</si>
  <si>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</si>
  <si>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</si>
  <si>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</si>
  <si>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</si>
  <si>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</si>
  <si>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</si>
  <si>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</si>
  <si>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</si>
  <si>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</si>
  <si>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</si>
  <si>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</si>
  <si>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</si>
  <si>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</si>
  <si>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</si>
  <si>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</si>
  <si>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</si>
  <si>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</si>
  <si>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</si>
  <si>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</si>
  <si>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</si>
  <si>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</si>
  <si>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</si>
  <si>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</si>
  <si>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</si>
  <si>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</si>
  <si>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</si>
  <si>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</si>
  <si>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</si>
  <si>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</si>
  <si>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</si>
  <si>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</si>
  <si>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</si>
  <si>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</si>
  <si>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</si>
  <si>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</si>
  <si>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</si>
  <si>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</si>
  <si>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</si>
  <si>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</si>
  <si>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</si>
  <si>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</si>
  <si>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</si>
  <si>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</si>
  <si>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</si>
  <si>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</si>
  <si>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</si>
  <si>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</si>
  <si>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</si>
  <si>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</si>
  <si>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</si>
  <si>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</si>
  <si>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</si>
  <si>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</si>
  <si>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</si>
  <si>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</si>
  <si>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</si>
  <si>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</si>
  <si>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</si>
  <si>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</si>
  <si>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</si>
  <si>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</si>
  <si>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</si>
  <si>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</si>
  <si>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</si>
  <si>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</si>
  <si>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</si>
  <si>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</si>
  <si>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</si>
  <si>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</si>
  <si>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</si>
  <si>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</si>
  <si>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</si>
  <si>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</si>
  <si>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</si>
  <si>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</si>
  <si>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</si>
  <si>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</si>
  <si>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</si>
  <si>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</si>
  <si>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</si>
  <si>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</si>
  <si>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</si>
  <si>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</si>
  <si>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</si>
  <si>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</si>
  <si>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</si>
  <si>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</si>
  <si>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</si>
  <si>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</si>
  <si>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</si>
  <si>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</si>
  <si>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</si>
  <si>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</si>
  <si>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</si>
  <si>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</si>
  <si>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</si>
  <si>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</si>
  <si>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</si>
  <si>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</si>
  <si>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</si>
  <si>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</si>
  <si>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</si>
  <si>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</si>
  <si>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</si>
  <si>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</si>
  <si>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</si>
  <si>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</si>
  <si>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</si>
  <si>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</si>
  <si>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</si>
  <si>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</si>
  <si>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</si>
  <si>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</si>
  <si>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</si>
  <si>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</si>
  <si>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</si>
  <si>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</si>
  <si>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</si>
  <si>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</si>
  <si>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</si>
  <si>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</si>
  <si>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</si>
  <si>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</si>
  <si>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</si>
  <si>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</si>
  <si>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</si>
  <si>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</si>
  <si>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</si>
  <si>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</si>
  <si>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</si>
  <si>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</si>
  <si>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</si>
  <si>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</si>
  <si>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</si>
  <si>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</si>
  <si>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</si>
  <si>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</si>
  <si>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</si>
  <si>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</si>
  <si>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</si>
  <si>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</si>
  <si>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</si>
  <si>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</si>
  <si>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</si>
  <si>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</si>
  <si>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</si>
  <si>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</si>
  <si>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</si>
  <si>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</si>
  <si>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</si>
  <si>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</si>
  <si>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</si>
  <si>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</si>
  <si>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</si>
  <si>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</si>
  <si>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</si>
  <si>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</si>
  <si>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</si>
  <si>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</si>
  <si>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</si>
  <si>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</si>
  <si>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</si>
  <si>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</si>
  <si>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</si>
  <si>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</si>
  <si>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</si>
  <si>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</si>
  <si>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</si>
  <si>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</si>
  <si>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</si>
  <si>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</si>
  <si>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</si>
  <si>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</si>
  <si>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</si>
  <si>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</si>
  <si>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</si>
  <si>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</si>
  <si>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</si>
  <si>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</si>
  <si>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</si>
  <si>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</si>
  <si>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</si>
  <si>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</si>
  <si>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</si>
  <si>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</si>
  <si>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</si>
  <si>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</si>
  <si>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</si>
  <si>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</si>
  <si>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</si>
  <si>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</si>
  <si>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</si>
  <si>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</si>
  <si>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</si>
  <si>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</si>
  <si>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</si>
  <si>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</si>
  <si>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</si>
  <si>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</si>
  <si>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</si>
  <si>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</si>
  <si>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</si>
  <si>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</si>
  <si>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</si>
  <si>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</si>
  <si>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</si>
  <si>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</si>
  <si>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</si>
  <si>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</si>
  <si>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</si>
  <si>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</si>
  <si>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</si>
  <si>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</si>
  <si>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</si>
  <si>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</si>
  <si>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</si>
  <si>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</si>
  <si>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</si>
  <si>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</si>
  <si>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</si>
  <si>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</si>
  <si>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</si>
  <si>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</si>
  <si>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</si>
  <si>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</si>
  <si>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</si>
  <si>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</si>
  <si>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</si>
  <si>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</si>
  <si>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</si>
  <si>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</si>
  <si>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</si>
  <si>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</si>
  <si>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</si>
  <si>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</si>
  <si>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</si>
  <si>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</si>
  <si>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</si>
  <si>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</si>
  <si>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</si>
  <si>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</si>
  <si>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</si>
  <si>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</si>
  <si>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</si>
  <si>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</si>
  <si>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</si>
  <si>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</si>
  <si>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</si>
  <si>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</si>
  <si>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</si>
  <si>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</si>
  <si>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</si>
  <si>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</si>
  <si>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</si>
  <si>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</si>
  <si>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</si>
  <si>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</si>
  <si>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</si>
  <si>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</si>
  <si>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</si>
  <si>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</si>
  <si>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</si>
  <si>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</si>
  <si>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</si>
  <si>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</si>
  <si>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</si>
  <si>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</si>
  <si>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</si>
  <si>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</si>
  <si>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</si>
  <si>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</si>
  <si>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</si>
  <si>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</si>
  <si>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</si>
  <si>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</si>
  <si>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</si>
  <si>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</si>
  <si>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</si>
  <si>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</si>
  <si>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</si>
  <si>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</si>
  <si>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</si>
  <si>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</si>
  <si>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</si>
  <si>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</si>
  <si>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</si>
  <si>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</si>
  <si>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</si>
  <si>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</si>
  <si>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</si>
  <si>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</si>
  <si>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</si>
  <si>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</si>
  <si>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</si>
  <si>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</si>
  <si>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</si>
  <si>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</si>
  <si>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</si>
  <si>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</si>
  <si>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</si>
  <si>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</si>
  <si>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</si>
  <si>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</si>
  <si>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</si>
  <si>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</si>
  <si>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</si>
  <si>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</si>
  <si>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</si>
  <si>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</si>
  <si>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</si>
  <si>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</si>
  <si>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</si>
  <si>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</si>
  <si>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</si>
  <si>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</si>
  <si>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</si>
  <si>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</si>
  <si>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</si>
  <si>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</si>
  <si>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</si>
  <si>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</si>
  <si>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</si>
  <si>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</si>
  <si>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</si>
  <si>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</si>
  <si>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</si>
  <si>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</si>
  <si>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</si>
  <si>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</si>
  <si>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</si>
  <si>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</si>
  <si>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</si>
  <si>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</si>
  <si>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</si>
  <si>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</si>
  <si>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</si>
  <si>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</si>
  <si>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</si>
  <si>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</si>
  <si>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</si>
  <si>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</si>
  <si>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</si>
  <si>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</si>
  <si>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</si>
  <si>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</si>
  <si>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</si>
  <si>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</si>
  <si>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</si>
  <si>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</si>
  <si>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</si>
  <si>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</si>
  <si>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</si>
  <si>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</si>
  <si>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</si>
  <si>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</si>
  <si>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</si>
  <si>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</si>
  <si>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</si>
  <si>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</si>
  <si>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</si>
  <si>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</si>
  <si>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</si>
  <si>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</si>
  <si>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</si>
  <si>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</si>
  <si>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</si>
  <si>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</si>
  <si>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</si>
  <si>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</si>
  <si>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</si>
  <si>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</si>
  <si>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</si>
  <si>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</si>
  <si>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</si>
  <si>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</si>
  <si>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</si>
  <si>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</si>
  <si>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</si>
  <si>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</si>
  <si>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</si>
  <si>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</si>
  <si>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</si>
  <si>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</si>
  <si>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</si>
  <si>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</si>
  <si>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</si>
  <si>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</si>
  <si>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</si>
  <si>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</si>
  <si>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</si>
  <si>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</si>
  <si>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</si>
  <si>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</si>
  <si>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</si>
  <si>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</si>
  <si>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</si>
  <si>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</si>
  <si>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</si>
  <si>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</si>
  <si>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</si>
  <si>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</si>
  <si>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</si>
  <si>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</si>
  <si>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</si>
  <si>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</si>
  <si>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</si>
  <si>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</si>
  <si>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</si>
  <si>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</si>
  <si>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</si>
  <si>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</si>
  <si>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</si>
  <si>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</si>
  <si>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</si>
  <si>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</si>
  <si>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</si>
  <si>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</si>
  <si>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</si>
  <si>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</si>
  <si>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</si>
  <si>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</si>
  <si>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</si>
  <si>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</si>
  <si>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</si>
  <si>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</si>
  <si>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</si>
  <si>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</si>
  <si>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</si>
  <si>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</si>
  <si>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</si>
  <si>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</si>
  <si>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</si>
  <si>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</si>
  <si>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</si>
  <si>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</si>
  <si>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</si>
  <si>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</si>
  <si>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</si>
  <si>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</si>
  <si>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</si>
  <si>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</si>
  <si>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</si>
  <si>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</si>
  <si>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</si>
  <si>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</si>
  <si>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</si>
  <si>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</si>
  <si>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</si>
  <si>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</si>
  <si>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</si>
  <si>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</si>
  <si>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</si>
  <si>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</si>
  <si>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</si>
  <si>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</si>
  <si>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</si>
  <si>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</si>
  <si>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</si>
  <si>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</si>
  <si>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</si>
  <si>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</si>
  <si>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</si>
  <si>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</si>
  <si>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</si>
  <si>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</si>
  <si>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</si>
  <si>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</si>
  <si>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</si>
  <si>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</si>
  <si>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</si>
  <si>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</si>
  <si>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</si>
  <si>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</si>
  <si>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</si>
  <si>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</si>
  <si>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</si>
  <si>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</si>
  <si>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</si>
  <si>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</si>
  <si>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</si>
  <si>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</si>
  <si>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</si>
  <si>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</si>
  <si>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</si>
  <si>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</si>
  <si>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</si>
  <si>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</si>
  <si>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</si>
  <si>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</si>
  <si>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</si>
  <si>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</si>
  <si>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</si>
  <si>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</si>
  <si>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</si>
  <si>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</si>
  <si>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</si>
  <si>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</si>
  <si>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</si>
  <si>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</si>
  <si>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</si>
  <si>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</si>
  <si>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</si>
  <si>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</si>
  <si>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</si>
  <si>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</si>
  <si>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</si>
  <si>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</si>
  <si>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</si>
  <si>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</si>
  <si>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</si>
  <si>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</si>
  <si>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</si>
  <si>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</si>
  <si>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</si>
  <si>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</si>
  <si>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</si>
  <si>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</si>
  <si>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</si>
  <si>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</si>
  <si>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</si>
  <si>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</si>
  <si>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</si>
  <si>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</si>
  <si>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</si>
  <si>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</si>
  <si>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</si>
  <si>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</si>
  <si>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</si>
  <si>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</si>
  <si>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</si>
  <si>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</si>
  <si>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</si>
  <si>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</si>
  <si>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</si>
  <si>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</si>
  <si>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</si>
  <si>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</si>
  <si>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</si>
  <si>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</si>
  <si>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</si>
  <si>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</si>
  <si>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</si>
  <si>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</si>
  <si>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</si>
  <si>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</si>
  <si>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</si>
  <si>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</si>
  <si>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</si>
  <si>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</si>
  <si>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</si>
  <si>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</si>
  <si>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</si>
  <si>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</si>
  <si>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</si>
  <si>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</si>
  <si>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</si>
  <si>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</si>
  <si>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</si>
  <si>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</si>
  <si>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</si>
  <si>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</si>
  <si>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</si>
  <si>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</si>
  <si>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</si>
  <si>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</si>
  <si>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</si>
  <si>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</si>
  <si>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</si>
  <si>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</si>
  <si>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</si>
  <si>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</si>
  <si>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</si>
  <si>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</si>
  <si>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</si>
  <si>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</si>
  <si>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</si>
  <si>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</si>
  <si>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</si>
  <si>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</si>
  <si>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</si>
  <si>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</si>
  <si>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</si>
  <si>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</si>
  <si>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</si>
  <si>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</si>
  <si>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</si>
  <si>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</si>
  <si>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</si>
  <si>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</si>
  <si>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</si>
  <si>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</si>
  <si>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</si>
  <si>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</si>
  <si>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</si>
  <si>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</si>
  <si>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</si>
  <si>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</si>
  <si>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</si>
  <si>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</si>
  <si>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</si>
  <si>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</si>
  <si>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</si>
  <si>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</si>
  <si>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</si>
  <si>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</si>
  <si>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</si>
  <si>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</si>
  <si>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</si>
  <si>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</si>
  <si>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</si>
  <si>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</si>
  <si>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</si>
  <si>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</si>
  <si>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</si>
  <si>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</si>
  <si>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</si>
  <si>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</si>
  <si>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</si>
  <si>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</si>
  <si>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</si>
  <si>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</si>
  <si>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</si>
  <si>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</si>
  <si>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</si>
  <si>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</si>
  <si>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</si>
  <si>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</si>
  <si>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</si>
  <si>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</si>
  <si>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</si>
  <si>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</si>
  <si>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</si>
  <si>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</si>
  <si>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</si>
  <si>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</si>
  <si>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</si>
  <si>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</si>
  <si>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</si>
  <si>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</si>
  <si>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</si>
  <si>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</si>
  <si>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</si>
  <si>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</si>
  <si>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</si>
  <si>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</si>
  <si>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</si>
  <si>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</si>
  <si>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</si>
  <si>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</si>
  <si>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</si>
  <si>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</si>
  <si>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</si>
  <si>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</si>
  <si>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</si>
  <si>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</si>
  <si>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</si>
  <si>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</si>
  <si>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</si>
  <si>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</si>
  <si>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</si>
  <si>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</si>
  <si>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</si>
  <si>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</si>
  <si>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</si>
  <si>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</si>
  <si>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</si>
  <si>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</si>
  <si>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</si>
  <si>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</si>
  <si>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</si>
  <si>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</si>
  <si>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</si>
  <si>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</si>
  <si>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</si>
  <si>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</si>
  <si>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</si>
  <si>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</si>
  <si>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</si>
  <si>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</si>
  <si>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</si>
  <si>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</si>
  <si>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</si>
  <si>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</si>
  <si>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</si>
  <si>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</si>
  <si>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</si>
  <si>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</si>
  <si>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</si>
  <si>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</si>
  <si>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</si>
  <si>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</si>
  <si>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</si>
  <si>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</si>
  <si>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</si>
  <si>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</si>
  <si>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</si>
  <si>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</si>
  <si>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</si>
  <si>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</si>
  <si>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</si>
  <si>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</si>
  <si>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</si>
  <si>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</si>
  <si>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</si>
  <si>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</si>
  <si>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</si>
  <si>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</si>
  <si>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</si>
  <si>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</si>
  <si>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</si>
  <si>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</si>
  <si>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</si>
  <si>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</si>
  <si>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</si>
  <si>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</si>
  <si>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</si>
  <si>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</si>
  <si>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</si>
  <si>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</si>
  <si>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</si>
  <si>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</si>
  <si>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</si>
  <si>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</si>
  <si>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</si>
  <si>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</si>
  <si>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</si>
  <si>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</si>
  <si>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</si>
  <si>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</si>
  <si>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</si>
  <si>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</si>
  <si>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</si>
  <si>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</si>
  <si>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</si>
  <si>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</si>
  <si>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</si>
  <si>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</si>
  <si>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</si>
  <si>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</si>
  <si>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</si>
  <si>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</si>
  <si>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</si>
  <si>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</si>
  <si>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</si>
  <si>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</si>
  <si>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</si>
  <si>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</si>
  <si>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</si>
  <si>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</si>
  <si>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</si>
  <si>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</si>
  <si>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</si>
  <si>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</si>
  <si>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</si>
  <si>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</si>
  <si>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</si>
  <si>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</si>
  <si>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</si>
  <si>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</si>
  <si>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</si>
  <si>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</si>
  <si>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</si>
  <si>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</si>
  <si>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</si>
  <si>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</si>
  <si>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</si>
  <si>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</si>
  <si>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</si>
  <si>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</si>
  <si>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</si>
  <si>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</si>
  <si>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</si>
  <si>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</si>
  <si>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</si>
  <si>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</si>
  <si>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</si>
  <si>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</si>
  <si>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</si>
  <si>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</si>
  <si>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</si>
  <si>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</si>
  <si>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</si>
  <si>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</si>
  <si>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</si>
  <si>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</si>
  <si>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</si>
  <si>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</si>
  <si>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</si>
  <si>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</si>
  <si>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</si>
  <si>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</si>
  <si>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</si>
  <si>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</si>
  <si>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</si>
  <si>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</si>
  <si>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</si>
  <si>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</si>
  <si>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</si>
  <si>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</si>
  <si>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</si>
  <si>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</si>
  <si>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</si>
  <si>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</si>
  <si>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</si>
  <si>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</si>
  <si>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</si>
  <si>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</si>
  <si>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</si>
  <si>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</si>
  <si>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</si>
  <si>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</si>
  <si>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</si>
  <si>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</si>
  <si>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</si>
  <si>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</si>
  <si>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</si>
  <si>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</si>
  <si>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</si>
  <si>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</si>
  <si>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</si>
  <si>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</si>
  <si>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</si>
  <si>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</si>
  <si>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</si>
  <si>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</si>
  <si>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</si>
  <si>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</si>
  <si>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</si>
  <si>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</si>
  <si>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</si>
  <si>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</si>
  <si>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</si>
  <si>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</si>
  <si>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</si>
  <si>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</si>
  <si>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</si>
  <si>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</si>
  <si>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</si>
  <si>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</si>
  <si>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</si>
  <si>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</si>
  <si>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</si>
  <si>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</si>
  <si>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</si>
  <si>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</si>
  <si>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</si>
  <si>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</si>
  <si>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</si>
  <si>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</si>
  <si>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</si>
  <si>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</si>
  <si>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</si>
  <si>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</si>
  <si>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</si>
  <si>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</si>
  <si>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</si>
  <si>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</si>
  <si>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</si>
  <si>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</si>
  <si>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</si>
  <si>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</si>
  <si>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</si>
  <si>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</si>
  <si>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</si>
  <si>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</si>
  <si>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</si>
  <si>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</si>
  <si>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</si>
  <si>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</si>
  <si>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</si>
  <si>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</si>
  <si>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</si>
  <si>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</si>
  <si>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</si>
  <si>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</si>
  <si>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</si>
  <si>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</si>
  <si>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</si>
  <si>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</si>
  <si>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</si>
  <si>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</si>
  <si>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</si>
  <si>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</si>
  <si>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</si>
  <si>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</si>
  <si>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</si>
  <si>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</si>
  <si>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</si>
  <si>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</si>
  <si>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</si>
  <si>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</si>
  <si>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</si>
  <si>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</si>
  <si>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</si>
  <si>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</si>
  <si>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</si>
  <si>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</si>
  <si>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</si>
  <si>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</si>
  <si>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</si>
  <si>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</si>
  <si>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</si>
  <si>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</si>
  <si>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</si>
  <si>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</si>
  <si>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</si>
  <si>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</si>
  <si>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</si>
  <si>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</si>
  <si>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</si>
  <si>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</si>
  <si>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</si>
  <si>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</si>
  <si>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</si>
  <si>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</si>
  <si>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</si>
  <si>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</si>
  <si>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</si>
  <si>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</si>
  <si>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</si>
  <si>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</si>
  <si>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</si>
  <si>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</si>
  <si>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</si>
  <si>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</si>
  <si>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</si>
  <si>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</si>
  <si>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</si>
  <si>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</si>
  <si>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</si>
  <si>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</si>
  <si>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</si>
  <si>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</si>
  <si>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</si>
  <si>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</si>
  <si>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</si>
  <si>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</si>
  <si>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</si>
  <si>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</si>
  <si>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</si>
  <si>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</si>
  <si>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</si>
  <si>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</si>
  <si>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</si>
  <si>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</si>
  <si>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</si>
  <si>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</si>
  <si>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</si>
  <si>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</si>
  <si>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</si>
  <si>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</si>
  <si>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</si>
  <si>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</si>
  <si>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</si>
  <si>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</si>
  <si>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</si>
  <si>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</si>
  <si>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</si>
  <si>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</si>
  <si>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</si>
  <si>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</si>
  <si>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</si>
  <si>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</si>
  <si>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</si>
  <si>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</si>
  <si>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</si>
  <si>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</si>
  <si>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</si>
  <si>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</si>
  <si>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</si>
  <si>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</si>
  <si>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</si>
  <si>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</si>
  <si>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</si>
  <si>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</si>
  <si>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</si>
  <si>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</si>
  <si>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</si>
  <si>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</si>
  <si>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</si>
  <si>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</si>
  <si>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</si>
  <si>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</si>
  <si>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</si>
  <si>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</si>
  <si>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</si>
  <si>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</si>
  <si>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</si>
  <si>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</si>
  <si>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</si>
  <si>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</si>
  <si>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</si>
  <si>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</si>
  <si>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</si>
  <si>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</si>
  <si>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</si>
  <si>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</si>
  <si>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</si>
  <si>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</si>
  <si>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</si>
  <si>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</si>
  <si>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</si>
  <si>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</si>
  <si>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</si>
  <si>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</si>
  <si>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</si>
  <si>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</si>
  <si>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</si>
  <si>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</si>
  <si>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</si>
  <si>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</si>
  <si>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</si>
  <si>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</si>
  <si>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</si>
  <si>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</si>
  <si>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</si>
  <si>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</si>
  <si>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</si>
  <si>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</si>
  <si>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</si>
  <si>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</si>
  <si>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</si>
  <si>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</si>
  <si>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</si>
  <si>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</si>
  <si>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</si>
  <si>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</si>
  <si>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</si>
  <si>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</si>
  <si>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</si>
  <si>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</si>
  <si>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</si>
  <si>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</si>
  <si>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</si>
  <si>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</si>
  <si>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</si>
  <si>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</si>
  <si>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</si>
  <si>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</si>
  <si>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</si>
  <si>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</si>
  <si>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</si>
  <si>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</si>
  <si>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</si>
  <si>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</si>
  <si>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</si>
  <si>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</si>
  <si>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</si>
  <si>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</si>
  <si>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</si>
  <si>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</si>
  <si>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</si>
  <si>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</si>
  <si>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</si>
  <si>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</si>
  <si>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</si>
  <si>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</si>
  <si>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</si>
  <si>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</si>
  <si>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</si>
  <si>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</si>
  <si>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</si>
  <si>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</si>
  <si>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</si>
  <si>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</si>
  <si>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</si>
  <si>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</si>
  <si>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</si>
  <si>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</si>
  <si>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</si>
  <si>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</si>
  <si>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</si>
  <si>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</si>
  <si>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</si>
  <si>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</si>
  <si>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</si>
  <si>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</si>
  <si>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</si>
  <si>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</si>
  <si>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</si>
  <si>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</si>
  <si>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</si>
  <si>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</si>
  <si>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</si>
  <si>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</si>
  <si>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</si>
  <si>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</si>
  <si>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</si>
  <si>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</si>
  <si>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</si>
  <si>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</si>
  <si>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</si>
  <si>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</si>
  <si>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</si>
  <si>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</si>
  <si>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</si>
  <si>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</si>
  <si>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</si>
  <si>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</si>
  <si>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</si>
  <si>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</si>
  <si>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</si>
  <si>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</si>
  <si>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</si>
  <si>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</si>
  <si>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</si>
  <si>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</si>
  <si>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</si>
  <si>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</si>
  <si>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</si>
  <si>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</si>
  <si>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</si>
  <si>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</si>
  <si>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</si>
  <si>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</si>
  <si>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</si>
  <si>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</si>
  <si>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</si>
  <si>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</si>
  <si>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</si>
  <si>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</si>
  <si>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</si>
  <si>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</si>
  <si>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</si>
  <si>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</si>
  <si>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</si>
  <si>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</si>
  <si>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</si>
  <si>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</si>
  <si>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</si>
  <si>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</si>
  <si>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</si>
  <si>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</si>
  <si>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</si>
  <si>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</si>
  <si>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</si>
  <si>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</si>
  <si>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</si>
  <si>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</si>
  <si>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</si>
  <si>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</si>
  <si>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</si>
  <si>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</si>
  <si>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</si>
  <si>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</si>
  <si>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</si>
  <si>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</si>
  <si>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</si>
  <si>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</si>
  <si>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</si>
  <si>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</si>
  <si>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</si>
  <si>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</si>
  <si>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</si>
  <si>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</si>
  <si>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</si>
  <si>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</si>
  <si>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</si>
  <si>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</si>
  <si>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</si>
  <si>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</si>
  <si>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</si>
  <si>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</si>
  <si>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</si>
  <si>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</si>
  <si>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</si>
  <si>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</si>
  <si>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</si>
  <si>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</si>
  <si>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</si>
  <si>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</si>
  <si>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</si>
  <si>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</si>
  <si>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</si>
  <si>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</si>
  <si>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</si>
  <si>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</si>
  <si>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</si>
  <si>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</si>
  <si>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</si>
  <si>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</si>
  <si>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</si>
  <si>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</si>
  <si>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</si>
  <si>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</si>
  <si>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</si>
  <si>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</si>
  <si>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</si>
  <si>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</si>
  <si>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</si>
  <si>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</si>
  <si>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</si>
  <si>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</si>
  <si>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</si>
  <si>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</si>
  <si>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</si>
  <si>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</si>
  <si>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</si>
  <si>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</si>
  <si>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</si>
  <si>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</si>
  <si>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</si>
  <si>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</si>
  <si>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</si>
  <si>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</si>
  <si>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</si>
  <si>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</si>
  <si>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</si>
  <si>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</si>
  <si>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</si>
  <si>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</si>
  <si>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</si>
  <si>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</si>
  <si>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</si>
  <si>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</si>
  <si>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</si>
  <si>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</si>
  <si>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</si>
  <si>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</si>
  <si>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</si>
  <si>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</si>
  <si>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</si>
  <si>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</si>
  <si>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</si>
  <si>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</si>
  <si>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</si>
  <si>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</si>
  <si>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</si>
  <si>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</si>
  <si>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</si>
  <si>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</si>
  <si>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</si>
  <si>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</si>
  <si>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</si>
  <si>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</si>
  <si>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</si>
  <si>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</si>
  <si>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</si>
  <si>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</si>
  <si>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</si>
  <si>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</si>
  <si>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</si>
  <si>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</si>
  <si>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</si>
  <si>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</si>
  <si>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</si>
  <si>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</si>
  <si>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</si>
  <si>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</si>
  <si>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</si>
  <si>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</si>
  <si>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</si>
  <si>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</si>
  <si>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</si>
  <si>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</si>
  <si>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</si>
  <si>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</si>
  <si>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</si>
  <si>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</si>
  <si>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</si>
  <si>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</si>
  <si>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</si>
  <si>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</si>
  <si>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</si>
  <si>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</si>
  <si>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</si>
  <si>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</si>
  <si>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</si>
  <si>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</si>
  <si>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</si>
  <si>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</si>
  <si>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</si>
  <si>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</si>
  <si>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</si>
  <si>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</si>
  <si>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</si>
  <si>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</si>
  <si>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</si>
  <si>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</si>
  <si>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</si>
  <si>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</si>
  <si>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</si>
  <si>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</si>
  <si>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</si>
  <si>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</si>
  <si>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</si>
  <si>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</si>
  <si>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</si>
  <si>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</si>
  <si>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</si>
  <si>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</si>
  <si>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</si>
  <si>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</si>
  <si>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</si>
  <si>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</si>
  <si>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</si>
  <si>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</si>
  <si>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</si>
  <si>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</si>
  <si>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</si>
  <si>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</si>
  <si>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</si>
  <si>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</si>
  <si>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</si>
  <si>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</si>
  <si>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</si>
  <si>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</si>
  <si>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</si>
  <si>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</si>
  <si>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</si>
  <si>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</si>
  <si>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</si>
  <si>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</si>
  <si>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</si>
  <si>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</si>
  <si>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</si>
  <si>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</si>
  <si>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</si>
  <si>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</si>
  <si>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</si>
  <si>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</si>
  <si>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</si>
  <si>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</si>
  <si>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</si>
  <si>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</si>
  <si>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</si>
  <si>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</si>
  <si>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</si>
  <si>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</si>
  <si>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</si>
  <si>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</si>
  <si>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</si>
  <si>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</si>
  <si>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</si>
  <si>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</si>
  <si>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</si>
  <si>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</si>
  <si>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</si>
  <si>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</si>
  <si>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</si>
  <si>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</si>
  <si>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</si>
  <si>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</si>
  <si>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</si>
  <si>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</si>
  <si>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</si>
  <si>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</si>
  <si>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</si>
  <si>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</si>
  <si>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</si>
  <si>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</si>
  <si>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</si>
  <si>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</si>
  <si>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</si>
  <si>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</si>
  <si>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</si>
  <si>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</si>
  <si>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</si>
  <si>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</si>
  <si>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</si>
  <si>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</si>
  <si>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</si>
  <si>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</si>
  <si>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</si>
  <si>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</si>
  <si>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</si>
  <si>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</si>
  <si>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</si>
  <si>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</si>
  <si>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</si>
  <si>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</si>
  <si>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</si>
  <si>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</si>
  <si>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</si>
  <si>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</si>
  <si>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</si>
  <si>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</si>
  <si>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</si>
  <si>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</si>
  <si>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</si>
  <si>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</si>
  <si>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</si>
  <si>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</si>
  <si>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</si>
  <si>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</si>
  <si>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</si>
  <si>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</si>
  <si>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</si>
  <si>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</si>
  <si>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</si>
  <si>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</si>
  <si>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</si>
  <si>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</si>
  <si>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</si>
  <si>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</si>
  <si>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</si>
  <si>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</si>
  <si>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</si>
  <si>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</si>
  <si>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</si>
  <si>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</si>
  <si>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</si>
  <si>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</si>
  <si>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</si>
  <si>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</si>
  <si>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</si>
  <si>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</si>
  <si>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</si>
  <si>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</si>
  <si>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</si>
  <si>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</si>
  <si>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</si>
  <si>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</si>
  <si>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</si>
  <si>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</si>
  <si>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</si>
  <si>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</si>
  <si>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</si>
  <si>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</si>
  <si>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</si>
  <si>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</si>
  <si>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</si>
  <si>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</si>
  <si>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</si>
  <si>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</si>
  <si>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</si>
  <si>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</si>
  <si>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</si>
  <si>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</si>
  <si>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</si>
  <si>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</si>
  <si>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</si>
  <si>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</si>
  <si>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</si>
  <si>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</si>
  <si>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</si>
  <si>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</si>
  <si>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</si>
  <si>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</si>
  <si>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</si>
  <si>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</si>
  <si>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</si>
  <si>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</si>
  <si>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</si>
  <si>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</si>
  <si>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</si>
  <si>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</si>
  <si>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</si>
  <si>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</si>
  <si>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</si>
  <si>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</si>
  <si>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</si>
  <si>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</si>
  <si>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</si>
  <si>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</si>
  <si>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</si>
  <si>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</si>
  <si>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</si>
  <si>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</si>
  <si>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</si>
  <si>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</si>
  <si>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</si>
  <si>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</si>
  <si>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</si>
  <si>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</si>
  <si>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</si>
  <si>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</si>
  <si>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</si>
  <si>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</si>
  <si>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</si>
  <si>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</si>
  <si>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</si>
  <si>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</si>
  <si>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</si>
  <si>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</si>
  <si>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</si>
  <si>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</si>
  <si>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</si>
  <si>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</si>
  <si>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</si>
  <si>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</si>
  <si>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</si>
  <si>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</si>
  <si>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</si>
  <si>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</si>
  <si>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</si>
  <si>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</si>
  <si>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</si>
  <si>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</si>
  <si>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</si>
  <si>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</si>
  <si>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</si>
  <si>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</si>
  <si>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</si>
  <si>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</si>
  <si>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</si>
  <si>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</si>
  <si>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</si>
  <si>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</si>
  <si>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</si>
  <si>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</si>
  <si>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</si>
  <si>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</si>
  <si>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</si>
  <si>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</si>
  <si>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</si>
  <si>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</si>
  <si>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</si>
  <si>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</si>
  <si>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</si>
  <si>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</si>
  <si>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</si>
  <si>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</si>
  <si>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</si>
  <si>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</si>
  <si>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</si>
  <si>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</si>
  <si>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</si>
  <si>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</si>
  <si>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</si>
  <si>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</si>
  <si>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</si>
  <si>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</si>
  <si>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</si>
  <si>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</si>
  <si>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</si>
  <si>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</si>
  <si>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</si>
  <si>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</si>
  <si>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</si>
  <si>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</si>
  <si>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</si>
  <si>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</si>
  <si>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</si>
  <si>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</si>
  <si>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</si>
  <si>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</si>
  <si>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</si>
  <si>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</si>
  <si>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</si>
  <si>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</si>
  <si>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</si>
  <si>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</si>
  <si>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</si>
  <si>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</si>
  <si>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</si>
  <si>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</si>
  <si>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</si>
  <si>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</si>
  <si>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</si>
  <si>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</si>
  <si>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</si>
  <si>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</si>
  <si>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</si>
  <si>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</si>
  <si>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</si>
  <si>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</si>
  <si>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</si>
  <si>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</si>
  <si>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</si>
  <si>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</si>
  <si>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</si>
  <si>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</si>
  <si>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</si>
  <si>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</si>
  <si>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</si>
  <si>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</si>
  <si>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</si>
  <si>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</si>
  <si>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</si>
  <si>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</si>
  <si>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</si>
  <si>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</si>
  <si>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</si>
  <si>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</si>
  <si>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</si>
  <si>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</si>
  <si>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</si>
  <si>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</si>
  <si>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</si>
  <si>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</si>
  <si>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</si>
  <si>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</si>
  <si>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</si>
  <si>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</si>
  <si>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</si>
  <si>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</si>
  <si>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</si>
  <si>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</si>
  <si>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</si>
  <si>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</si>
  <si>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</si>
  <si>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</si>
  <si>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</si>
  <si>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</si>
  <si>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</si>
  <si>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</si>
  <si>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</si>
  <si>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</si>
  <si>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</si>
  <si>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</si>
  <si>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</si>
  <si>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</si>
  <si>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</si>
  <si>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</si>
  <si>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</si>
  <si>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</si>
  <si>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</si>
  <si>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</si>
  <si>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</si>
  <si>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</si>
  <si>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</si>
  <si>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</si>
  <si>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</si>
  <si>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</si>
  <si>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</si>
  <si>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</si>
  <si>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</si>
  <si>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</si>
  <si>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</si>
  <si>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</si>
  <si>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</si>
  <si>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</si>
  <si>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</si>
  <si>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</si>
  <si>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</si>
  <si>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</si>
  <si>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</si>
  <si>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</si>
  <si>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</si>
  <si>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</si>
  <si>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</si>
  <si>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</si>
  <si>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</si>
  <si>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</si>
  <si>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</si>
  <si>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</si>
  <si>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</si>
  <si>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</si>
  <si>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</si>
  <si>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</si>
  <si>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</si>
  <si>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</si>
  <si>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</si>
  <si>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</si>
  <si>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</si>
  <si>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</si>
  <si>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</si>
  <si>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</si>
  <si>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</si>
  <si>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</si>
  <si>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</si>
  <si>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</si>
  <si>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</si>
  <si>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</si>
  <si>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</si>
  <si>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</si>
  <si>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</si>
  <si>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</si>
  <si>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</si>
  <si>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</si>
  <si>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</si>
  <si>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</si>
  <si>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</si>
  <si>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</si>
  <si>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</si>
  <si>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</si>
  <si>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</si>
  <si>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</si>
  <si>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</si>
  <si>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</si>
  <si>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</si>
  <si>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</si>
  <si>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</si>
  <si>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</si>
  <si>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</si>
  <si>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</si>
  <si>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</si>
  <si>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</si>
  <si>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</si>
  <si>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</si>
  <si>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</si>
  <si>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</si>
  <si>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</si>
  <si>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</si>
  <si>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</si>
  <si>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</si>
  <si>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</si>
  <si>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</si>
  <si>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</si>
  <si>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</si>
  <si>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</si>
  <si>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</si>
  <si>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</si>
  <si>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</si>
  <si>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</si>
  <si>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</si>
  <si>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</si>
  <si>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</si>
  <si>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</si>
  <si>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</si>
  <si>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</si>
  <si>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</si>
  <si>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</si>
  <si>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</si>
  <si>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</si>
  <si>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</si>
  <si>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</si>
  <si>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</si>
  <si>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</si>
  <si>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</si>
  <si>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</si>
  <si>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</si>
  <si>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</si>
  <si>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</si>
  <si>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</si>
  <si>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</si>
  <si>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</si>
  <si>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</si>
  <si>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</si>
  <si>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</si>
  <si>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</si>
  <si>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</si>
  <si>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</si>
  <si>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</si>
  <si>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</si>
  <si>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</si>
  <si>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</si>
  <si>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</si>
  <si>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</si>
  <si>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</si>
  <si>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</si>
  <si>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</si>
  <si>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</si>
  <si>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</si>
  <si>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</si>
  <si>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</si>
  <si>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</si>
  <si>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</si>
  <si>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</si>
  <si>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</si>
  <si>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</si>
  <si>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</si>
  <si>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</si>
  <si>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</si>
  <si>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</si>
  <si>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</si>
  <si>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</si>
  <si>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</si>
  <si>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</si>
  <si>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</si>
  <si>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</si>
  <si>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</si>
  <si>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</si>
  <si>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</si>
  <si>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</si>
  <si>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</si>
  <si>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</si>
  <si>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</si>
  <si>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</si>
  <si>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</si>
  <si>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</si>
  <si>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</si>
  <si>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</si>
  <si>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</si>
  <si>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</si>
  <si>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</si>
  <si>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</si>
  <si>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</si>
  <si>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</si>
  <si>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</si>
  <si>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</si>
  <si>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</si>
  <si>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</si>
  <si>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</si>
  <si>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</si>
  <si>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</si>
  <si>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</si>
  <si>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</si>
  <si>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</si>
  <si>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</si>
  <si>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</si>
  <si>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</si>
  <si>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</si>
  <si>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</si>
  <si>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</si>
  <si>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</si>
  <si>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</si>
  <si>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</si>
  <si>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</si>
  <si>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</si>
  <si>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</si>
  <si>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</si>
  <si>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</si>
  <si>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</si>
  <si>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</si>
  <si>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</si>
  <si>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</si>
  <si>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</si>
  <si>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</si>
  <si>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</si>
  <si>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</si>
  <si>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</si>
  <si>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</si>
  <si>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</si>
  <si>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</si>
  <si>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</si>
  <si>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</si>
  <si>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</si>
  <si>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</si>
  <si>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</si>
  <si>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</si>
  <si>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</si>
  <si>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</si>
  <si>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</si>
  <si>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</si>
  <si>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</si>
  <si>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</si>
  <si>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</si>
  <si>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</si>
  <si>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</si>
  <si>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</si>
  <si>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</si>
  <si>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</si>
  <si>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</si>
  <si>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</si>
  <si>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</si>
  <si>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</si>
  <si>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</si>
  <si>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</si>
  <si>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</si>
  <si>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</si>
  <si>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</si>
  <si>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</si>
  <si>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</si>
  <si>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</si>
  <si>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</si>
  <si>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</si>
  <si>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</si>
  <si>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</si>
  <si>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</si>
  <si>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</si>
  <si>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</si>
  <si>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</si>
  <si>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</si>
  <si>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</si>
  <si>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</si>
  <si>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</si>
  <si>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</si>
  <si>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</si>
  <si>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</si>
  <si>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</si>
  <si>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</si>
  <si>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</si>
  <si>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</si>
  <si>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</si>
  <si>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</si>
  <si>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</si>
  <si>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</si>
  <si>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</si>
  <si>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</si>
  <si>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</si>
  <si>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</si>
  <si>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</si>
  <si>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</si>
  <si>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</si>
  <si>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</si>
  <si>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</si>
  <si>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</si>
  <si>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</si>
  <si>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</si>
  <si>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</si>
  <si>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</si>
  <si>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</si>
  <si>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</si>
  <si>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</si>
  <si>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</si>
  <si>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</si>
  <si>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</si>
  <si>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</si>
  <si>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</si>
  <si>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</si>
  <si>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</si>
  <si>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</si>
  <si>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</si>
  <si>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</si>
  <si>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</si>
  <si>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</si>
  <si>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</si>
  <si>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</si>
  <si>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</si>
  <si>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</si>
  <si>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</si>
  <si>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</si>
  <si>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</si>
  <si>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</si>
  <si>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</si>
  <si>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</si>
  <si>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</si>
  <si>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</si>
  <si>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</si>
  <si>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</si>
  <si>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</si>
  <si>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</si>
  <si>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</si>
  <si>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</si>
  <si>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</si>
  <si>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</si>
  <si>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</si>
  <si>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</si>
  <si>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</si>
  <si>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</si>
  <si>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</si>
  <si>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</si>
  <si>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</si>
  <si>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</si>
  <si>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</si>
  <si>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</si>
  <si>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</si>
  <si>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</si>
  <si>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</si>
  <si>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</si>
  <si>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</si>
  <si>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</si>
  <si>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</si>
  <si>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</si>
  <si>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</si>
  <si>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</si>
  <si>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</si>
  <si>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</si>
  <si>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</si>
  <si>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</si>
  <si>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</si>
  <si>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</si>
  <si>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</si>
  <si>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</si>
  <si>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</si>
  <si>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</si>
  <si>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</si>
  <si>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</si>
  <si>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</si>
  <si>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</si>
  <si>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</si>
  <si>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</si>
  <si>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</si>
  <si>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</si>
  <si>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</si>
  <si>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</si>
  <si>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</si>
  <si>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</si>
  <si>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</si>
  <si>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</si>
  <si>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</si>
  <si>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</si>
  <si>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</si>
  <si>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</si>
  <si>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</si>
  <si>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</si>
  <si>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</si>
  <si>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</si>
  <si>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</si>
  <si>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</si>
  <si>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</si>
  <si>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</si>
  <si>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</si>
  <si>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</si>
  <si>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</si>
  <si>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</si>
  <si>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</si>
  <si>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</si>
  <si>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</si>
  <si>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</si>
  <si>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</si>
  <si>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</si>
  <si>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</si>
  <si>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</si>
  <si>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</si>
  <si>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</si>
  <si>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</si>
  <si>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</si>
  <si>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</si>
  <si>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</si>
  <si>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</si>
  <si>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</si>
  <si>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</si>
  <si>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</si>
  <si>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</si>
  <si>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</si>
  <si>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</si>
  <si>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</si>
  <si>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</si>
  <si>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</si>
  <si>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</si>
  <si>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</si>
  <si>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</si>
  <si>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</si>
  <si>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</si>
  <si>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</si>
  <si>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</si>
  <si>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</si>
  <si>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</si>
  <si>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</si>
  <si>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</si>
  <si>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</si>
  <si>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</si>
  <si>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</si>
  <si>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</si>
  <si>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</si>
  <si>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</si>
  <si>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</si>
  <si>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</si>
  <si>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</si>
  <si>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</si>
  <si>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</si>
  <si>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</si>
  <si>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</si>
  <si>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</si>
  <si>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</si>
  <si>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</si>
  <si>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</si>
  <si>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</si>
  <si>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</si>
  <si>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</si>
  <si>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</si>
  <si>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</si>
  <si>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</si>
  <si>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</si>
  <si>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</si>
  <si>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</si>
  <si>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</si>
  <si>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</si>
  <si>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</si>
  <si>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</si>
  <si>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</si>
  <si>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</si>
  <si>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</si>
  <si>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</si>
  <si>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</si>
  <si>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</si>
  <si>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</si>
  <si>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</si>
  <si>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</si>
  <si>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</si>
  <si>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</si>
  <si>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</si>
  <si>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</si>
  <si>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</si>
  <si>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</si>
  <si>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</si>
  <si>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</si>
  <si>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</si>
  <si>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</si>
  <si>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</si>
  <si>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</si>
  <si>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</si>
  <si>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</si>
  <si>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</si>
  <si>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</si>
  <si>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</si>
  <si>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</si>
  <si>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</si>
  <si>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</si>
  <si>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</si>
  <si>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</si>
  <si>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</si>
  <si>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</si>
  <si>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</si>
  <si>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</si>
  <si>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</si>
  <si>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</si>
  <si>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</si>
  <si>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</si>
  <si>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</si>
  <si>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</si>
  <si>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</si>
  <si>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</si>
  <si>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</si>
  <si>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</si>
  <si>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</si>
  <si>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</si>
  <si>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</si>
  <si>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</si>
  <si>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</si>
  <si>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</si>
  <si>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</si>
  <si>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</si>
  <si>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</si>
  <si>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</si>
  <si>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</si>
  <si>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</si>
  <si>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</si>
  <si>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</si>
  <si>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</si>
  <si>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</si>
  <si>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</si>
  <si>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</si>
  <si>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</si>
  <si>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</si>
  <si>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</si>
  <si>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</si>
  <si>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</si>
  <si>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</si>
  <si>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</si>
  <si>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</si>
  <si>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</si>
  <si>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</si>
  <si>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</si>
  <si>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</si>
  <si>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</si>
  <si>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</si>
  <si>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</si>
  <si>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</si>
  <si>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</si>
  <si>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</si>
  <si>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</si>
  <si>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</si>
  <si>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</si>
  <si>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</si>
  <si>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</si>
  <si>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</si>
  <si>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</si>
  <si>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</si>
  <si>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</si>
  <si>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</si>
  <si>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</si>
  <si>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</si>
  <si>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</si>
  <si>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</si>
  <si>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</si>
  <si>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</si>
  <si>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</si>
  <si>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</si>
  <si>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</si>
  <si>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</si>
  <si>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</si>
  <si>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</si>
  <si>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</si>
  <si>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</si>
  <si>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</si>
  <si>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</si>
  <si>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</si>
  <si>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</si>
  <si>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</si>
  <si>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</si>
  <si>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</si>
  <si>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</si>
  <si>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</si>
  <si>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</si>
  <si>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</si>
  <si>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</si>
  <si>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</si>
  <si>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</si>
  <si>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</si>
  <si>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</si>
  <si>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</si>
  <si>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</si>
  <si>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</si>
  <si>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</si>
  <si>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</si>
  <si>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</si>
  <si>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</si>
  <si>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</si>
  <si>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</si>
  <si>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</si>
  <si>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</si>
  <si>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</si>
  <si>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</si>
  <si>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</si>
  <si>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</si>
  <si>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</si>
  <si>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</si>
  <si>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</si>
  <si>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</si>
  <si>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</si>
  <si>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</si>
  <si>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</si>
  <si>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</si>
  <si>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</si>
  <si>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</si>
  <si>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</si>
  <si>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</si>
  <si>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</si>
  <si>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</si>
  <si>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</si>
  <si>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</si>
  <si>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</si>
  <si>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</si>
  <si>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</si>
  <si>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</si>
  <si>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</si>
  <si>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</si>
  <si>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</si>
  <si>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</si>
  <si>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</si>
  <si>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</si>
  <si>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</si>
  <si>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</si>
  <si>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</si>
  <si>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</si>
  <si>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</si>
  <si>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</si>
  <si>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</si>
  <si>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</si>
  <si>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</si>
  <si>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</si>
  <si>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</si>
  <si>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</si>
  <si>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</si>
  <si>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</si>
  <si>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</si>
  <si>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</si>
  <si>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</si>
  <si>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</si>
  <si>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</si>
  <si>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</si>
  <si>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</si>
  <si>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</si>
  <si>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</si>
  <si>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</si>
  <si>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</si>
  <si>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</si>
  <si>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</si>
  <si>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</si>
  <si>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</si>
  <si>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</si>
  <si>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</si>
  <si>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</si>
  <si>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</si>
  <si>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</si>
  <si>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</si>
  <si>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</si>
  <si>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</si>
  <si>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</si>
  <si>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</si>
  <si>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</si>
  <si>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</si>
  <si>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</si>
  <si>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</si>
  <si>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</si>
  <si>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</si>
  <si>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</si>
  <si>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</si>
  <si>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</si>
  <si>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</si>
  <si>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</si>
  <si>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</si>
  <si>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</si>
  <si>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</si>
  <si>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</si>
  <si>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</si>
  <si>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</si>
  <si>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</si>
  <si>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</si>
  <si>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</si>
  <si>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</si>
  <si>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</si>
  <si>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</si>
  <si>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</si>
  <si>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</si>
  <si>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</si>
  <si>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</si>
  <si>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</si>
  <si>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</si>
  <si>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</si>
  <si>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</si>
  <si>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</si>
  <si>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</si>
  <si>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</si>
  <si>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</si>
  <si>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</si>
  <si>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</si>
  <si>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</si>
  <si>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</si>
  <si>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</si>
  <si>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</si>
  <si>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</si>
  <si>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</si>
  <si>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</si>
  <si>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</si>
  <si>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</si>
  <si>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</si>
  <si>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</si>
  <si>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</si>
  <si>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</si>
  <si>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</si>
  <si>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</si>
  <si>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</si>
  <si>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</si>
  <si>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</si>
  <si>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</si>
  <si>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</si>
  <si>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</si>
  <si>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</si>
  <si>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</si>
  <si>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</si>
  <si>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</si>
  <si>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</si>
  <si>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</si>
  <si>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</si>
  <si>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</si>
  <si>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</si>
  <si>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</si>
  <si>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</si>
  <si>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</si>
  <si>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</si>
  <si>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</si>
  <si>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</si>
  <si>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</si>
  <si>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</si>
  <si>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</si>
  <si>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</si>
  <si>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</si>
  <si>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</si>
  <si>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</si>
  <si>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</si>
  <si>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</si>
  <si>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</si>
  <si>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</si>
  <si>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</si>
  <si>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</si>
  <si>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</si>
  <si>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</si>
  <si>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</si>
  <si>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</si>
  <si>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</si>
  <si>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</si>
  <si>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</si>
  <si>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</si>
  <si>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</si>
  <si>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</si>
  <si>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</si>
  <si>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</si>
  <si>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</si>
  <si>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</si>
  <si>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</si>
  <si>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</si>
  <si>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</si>
  <si>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</si>
  <si>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</si>
  <si>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</si>
  <si>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</si>
  <si>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</si>
  <si>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</si>
  <si>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</si>
  <si>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</si>
  <si>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</si>
  <si>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</si>
  <si>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</si>
  <si>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</si>
  <si>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</si>
  <si>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</si>
  <si>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</si>
  <si>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</si>
  <si>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</si>
  <si>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</si>
  <si>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</si>
  <si>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</si>
  <si>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</si>
  <si>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</si>
  <si>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</si>
  <si>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</si>
  <si>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</si>
  <si>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</si>
  <si>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</si>
  <si>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</si>
  <si>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</si>
  <si>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</si>
  <si>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</si>
  <si>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</si>
  <si>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</si>
  <si>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</si>
  <si>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</si>
  <si>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</si>
  <si>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</si>
  <si>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</si>
  <si>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</si>
  <si>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</si>
  <si>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</si>
  <si>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</si>
  <si>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</si>
  <si>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</si>
  <si>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</si>
  <si>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</si>
  <si>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</si>
  <si>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</si>
  <si>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</si>
  <si>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</si>
  <si>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</si>
  <si>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</si>
  <si>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</si>
  <si>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</si>
  <si>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</si>
  <si>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</si>
  <si>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</si>
  <si>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</si>
  <si>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</si>
  <si>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</si>
  <si>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</si>
  <si>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</si>
  <si>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</si>
  <si>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</si>
  <si>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</si>
  <si>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</si>
  <si>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</si>
  <si>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</si>
  <si>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</si>
  <si>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</si>
  <si>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</si>
  <si>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</si>
  <si>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</si>
  <si>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</si>
  <si>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</si>
  <si>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</si>
  <si>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</si>
  <si>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</si>
  <si>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</si>
  <si>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</si>
  <si>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</si>
  <si>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</si>
  <si>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</si>
  <si>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</si>
  <si>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</si>
  <si>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</si>
  <si>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</si>
  <si>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</si>
  <si>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</si>
  <si>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</si>
  <si>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</si>
  <si>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</si>
  <si>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</si>
  <si>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</si>
  <si>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</si>
  <si>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</si>
  <si>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</si>
  <si>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</si>
  <si>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</si>
  <si>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</si>
  <si>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</si>
  <si>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</si>
  <si>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</si>
  <si>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</si>
  <si>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</si>
  <si>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</si>
  <si>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</si>
  <si>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</si>
  <si>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</si>
  <si>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</si>
  <si>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</si>
  <si>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</si>
  <si>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</si>
  <si>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</si>
  <si>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</si>
  <si>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</si>
  <si>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</si>
  <si>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</si>
  <si>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</si>
  <si>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</si>
  <si>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</si>
  <si>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</si>
  <si>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</si>
  <si>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</si>
  <si>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</si>
  <si>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</si>
  <si>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</si>
  <si>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</si>
  <si>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</si>
  <si>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</si>
  <si>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</si>
  <si>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</si>
  <si>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</si>
  <si>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</si>
  <si>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</si>
  <si>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</si>
  <si>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</si>
  <si>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</si>
  <si>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</si>
  <si>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</si>
  <si>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</si>
  <si>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</si>
  <si>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</si>
  <si>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</si>
  <si>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</si>
  <si>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</si>
  <si>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</si>
  <si>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</si>
  <si>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</si>
  <si>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</si>
  <si>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</si>
  <si>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</si>
  <si>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</si>
  <si>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</si>
  <si>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</si>
  <si>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</si>
  <si>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</si>
  <si>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</si>
  <si>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</si>
  <si>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</si>
  <si>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</si>
  <si>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</si>
  <si>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</si>
  <si>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</si>
  <si>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</si>
  <si>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</si>
  <si>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</si>
  <si>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</si>
  <si>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</si>
  <si>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</si>
  <si>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</si>
  <si>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</si>
  <si>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</si>
  <si>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</si>
  <si>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</si>
  <si>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</si>
  <si>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</si>
  <si>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</si>
  <si>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</si>
  <si>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</si>
  <si>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</si>
  <si>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</si>
  <si>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</si>
  <si>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</si>
  <si>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</si>
  <si>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</si>
  <si>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</si>
  <si>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</si>
  <si>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</si>
  <si>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</si>
  <si>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</si>
  <si>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</si>
  <si>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</si>
  <si>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</si>
  <si>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</si>
  <si>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</si>
  <si>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</si>
  <si>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</si>
  <si>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</si>
  <si>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</si>
  <si>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</si>
  <si>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</si>
  <si>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</si>
  <si>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</si>
  <si>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</si>
  <si>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</si>
  <si>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</si>
  <si>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</si>
  <si>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</si>
  <si>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</si>
  <si>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</si>
  <si>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</si>
  <si>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</si>
  <si>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</si>
  <si>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</si>
  <si>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</si>
  <si>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</si>
  <si>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</si>
  <si>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</si>
  <si>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</si>
  <si>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</si>
  <si>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</si>
  <si>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</si>
  <si>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</si>
  <si>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</si>
  <si>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</si>
  <si>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</si>
  <si>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</si>
  <si>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</si>
  <si>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</si>
  <si>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</si>
  <si>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</si>
  <si>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</si>
  <si>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</si>
  <si>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</si>
  <si>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</si>
  <si>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</si>
  <si>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</si>
  <si>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</si>
  <si>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</si>
  <si>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</si>
  <si>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</si>
  <si>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</si>
  <si>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</si>
  <si>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</si>
  <si>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</si>
  <si>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</si>
  <si>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</si>
  <si>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</si>
  <si>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</si>
  <si>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</si>
  <si>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</si>
  <si>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</si>
  <si>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</si>
  <si>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</si>
  <si>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</si>
  <si>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</si>
  <si>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</si>
  <si>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</si>
  <si>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</si>
  <si>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</si>
  <si>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</si>
  <si>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</si>
  <si>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</si>
  <si>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</si>
  <si>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</si>
  <si>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</si>
  <si>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</si>
  <si>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</si>
  <si>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</si>
  <si>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</si>
  <si>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</si>
  <si>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</si>
  <si>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</si>
  <si>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</si>
  <si>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</si>
  <si>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</si>
  <si>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</si>
  <si>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</si>
  <si>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</si>
  <si>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</si>
  <si>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</si>
  <si>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</si>
  <si>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</si>
  <si>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</si>
  <si>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</si>
  <si>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</si>
  <si>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</si>
  <si>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</si>
  <si>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</si>
  <si>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</si>
  <si>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</si>
  <si>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</si>
  <si>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</si>
  <si>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</si>
  <si>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</si>
  <si>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</si>
  <si>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</si>
  <si>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</si>
  <si>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</si>
  <si>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</si>
  <si>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</si>
  <si>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</si>
  <si>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</si>
  <si>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</si>
  <si>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</si>
  <si>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</si>
  <si>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</si>
  <si>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</si>
  <si>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</si>
  <si>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</si>
  <si>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</si>
  <si>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</si>
  <si>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</si>
  <si>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</si>
  <si>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</si>
  <si>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</si>
  <si>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</si>
  <si>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</si>
  <si>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</si>
  <si>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</si>
  <si>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</si>
  <si>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</si>
  <si>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</si>
  <si>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</si>
  <si>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</si>
  <si>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</si>
  <si>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</si>
  <si>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</si>
  <si>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</si>
  <si>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</si>
  <si>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</si>
  <si>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</si>
  <si>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</si>
  <si>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</si>
  <si>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</si>
  <si>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</si>
  <si>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</si>
  <si>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</si>
  <si>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</si>
  <si>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</si>
  <si>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</si>
  <si>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</si>
  <si>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</si>
  <si>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</si>
  <si>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</si>
  <si>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</si>
  <si>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</si>
  <si>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</si>
  <si>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</si>
  <si>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</si>
  <si>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</si>
  <si>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</si>
  <si>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</si>
  <si>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</si>
  <si>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</si>
  <si>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</si>
  <si>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</si>
  <si>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</si>
  <si>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</si>
  <si>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</si>
  <si>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</si>
  <si>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</si>
  <si>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</si>
  <si>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</si>
  <si>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</si>
  <si>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</si>
  <si>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</si>
  <si>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</si>
  <si>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</si>
  <si>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</si>
  <si>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</si>
  <si>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</si>
  <si>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</si>
  <si>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</si>
  <si>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</si>
  <si>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</si>
  <si>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</si>
  <si>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</si>
  <si>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</si>
  <si>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</si>
  <si>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</si>
  <si>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</si>
  <si>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</si>
  <si>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</si>
  <si>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</si>
  <si>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</si>
  <si>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</si>
  <si>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</si>
  <si>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</si>
  <si>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</si>
  <si>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</si>
  <si>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</si>
  <si>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</si>
  <si>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</si>
  <si>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</si>
  <si>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</si>
  <si>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</si>
  <si>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</si>
  <si>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</si>
  <si>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</si>
  <si>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</si>
  <si>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</si>
  <si>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</si>
  <si>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</si>
  <si>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</si>
  <si>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</si>
  <si>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</si>
  <si>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</si>
  <si>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</si>
  <si>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</si>
  <si>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</si>
  <si>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</si>
  <si>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</si>
  <si>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</si>
  <si>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</si>
  <si>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</si>
  <si>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</si>
  <si>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</si>
  <si>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</si>
  <si>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</si>
  <si>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</si>
  <si>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</si>
  <si>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</si>
  <si>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</si>
  <si>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</si>
  <si>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</si>
  <si>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</si>
  <si>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</si>
  <si>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</si>
  <si>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</si>
  <si>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</si>
  <si>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</si>
  <si>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</si>
  <si>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</si>
  <si>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</si>
  <si>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</si>
  <si>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</si>
  <si>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</si>
  <si>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</si>
  <si>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</si>
  <si>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</si>
  <si>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</si>
  <si>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</si>
  <si>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</si>
  <si>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</si>
  <si>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</si>
  <si>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</si>
  <si>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</si>
  <si>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</si>
  <si>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</si>
  <si>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</si>
  <si>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</si>
  <si>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</si>
  <si>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</si>
  <si>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</si>
  <si>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</si>
  <si>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</si>
  <si>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</si>
  <si>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</si>
  <si>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</si>
  <si>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</si>
  <si>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</si>
  <si>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</si>
  <si>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</si>
  <si>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</si>
  <si>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</si>
  <si>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</si>
  <si>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</si>
  <si>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</si>
  <si>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</si>
  <si>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</si>
  <si>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</si>
  <si>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</si>
  <si>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</si>
  <si>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</si>
  <si>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</si>
  <si>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</si>
  <si>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</si>
  <si>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</si>
  <si>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</si>
  <si>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</si>
  <si>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</si>
  <si>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</si>
  <si>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</si>
  <si>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</si>
  <si>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</si>
  <si>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</si>
  <si>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</si>
  <si>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</si>
  <si>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</si>
  <si>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</si>
  <si>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</si>
  <si>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</si>
  <si>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</si>
  <si>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</si>
  <si>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</si>
  <si>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</si>
  <si>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</si>
  <si>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</si>
  <si>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</si>
  <si>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</si>
  <si>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</si>
  <si>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</si>
  <si>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</si>
  <si>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</si>
  <si>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</si>
  <si>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</si>
  <si>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</si>
  <si>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</si>
  <si>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</si>
  <si>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</si>
  <si>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</si>
  <si>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</si>
  <si>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</si>
  <si>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</si>
  <si>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</si>
  <si>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</si>
  <si>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</si>
  <si>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</si>
  <si>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</si>
  <si>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</si>
  <si>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</si>
  <si>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</si>
  <si>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</si>
  <si>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</si>
  <si>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</si>
  <si>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</si>
  <si>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</si>
  <si>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</si>
  <si>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</si>
  <si>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</si>
  <si>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</si>
  <si>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</si>
  <si>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</si>
  <si>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</si>
  <si>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</si>
  <si>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</si>
  <si>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</si>
  <si>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</si>
  <si>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</si>
  <si>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</si>
  <si>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</si>
  <si>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</si>
  <si>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</si>
  <si>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</si>
  <si>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</si>
  <si>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</si>
  <si>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</si>
  <si>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</si>
  <si>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</si>
  <si>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</si>
  <si>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</si>
  <si>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</si>
  <si>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</si>
  <si>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</si>
  <si>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</si>
  <si>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</si>
  <si>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</si>
  <si>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</si>
  <si>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</si>
  <si>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</si>
  <si>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</si>
  <si>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</si>
  <si>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</si>
  <si>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</si>
  <si>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</si>
  <si>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</si>
  <si>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</si>
  <si>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</si>
  <si>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</si>
  <si>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</si>
  <si>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</si>
  <si>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</si>
  <si>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</si>
  <si>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</si>
  <si>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</si>
  <si>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</si>
  <si>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</si>
  <si>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</si>
  <si>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</si>
  <si>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</si>
  <si>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</si>
  <si>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</si>
  <si>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</si>
  <si>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</si>
  <si>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</si>
  <si>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</si>
  <si>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</si>
  <si>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</si>
  <si>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</si>
  <si>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</si>
  <si>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</si>
  <si>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</si>
  <si>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</si>
  <si>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</si>
  <si>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</si>
  <si>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</si>
  <si>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</si>
  <si>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</si>
  <si>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</si>
  <si>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</si>
  <si>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</si>
  <si>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</si>
  <si>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</si>
  <si>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</si>
  <si>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</si>
  <si>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</si>
  <si>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</si>
  <si>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</si>
  <si>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</si>
  <si>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</si>
  <si>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</si>
  <si>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</si>
  <si>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</si>
  <si>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</si>
  <si>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</si>
  <si>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</si>
  <si>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</si>
  <si>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</si>
  <si>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</si>
  <si>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</si>
  <si>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</si>
  <si>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</si>
  <si>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</si>
  <si>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</si>
  <si>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</si>
  <si>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</si>
  <si>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</si>
  <si>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</si>
  <si>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</si>
  <si>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</si>
  <si>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</si>
  <si>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</si>
  <si>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</si>
  <si>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</si>
  <si>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</si>
  <si>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</si>
  <si>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</si>
  <si>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</si>
  <si>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</si>
  <si>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</si>
  <si>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</si>
  <si>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</si>
  <si>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</si>
  <si>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</si>
  <si>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</si>
  <si>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</si>
  <si>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</si>
  <si>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</si>
  <si>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</si>
  <si>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</si>
  <si>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</si>
  <si>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</si>
  <si>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</si>
  <si>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</si>
  <si>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</si>
  <si>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</si>
  <si>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</si>
  <si>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</si>
  <si>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</si>
  <si>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</si>
  <si>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</si>
  <si>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</si>
  <si>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</si>
  <si>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</si>
  <si>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</si>
  <si>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</si>
  <si>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</si>
  <si>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</si>
  <si>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</si>
  <si>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</si>
  <si>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</si>
  <si>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</si>
  <si>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</si>
  <si>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</si>
  <si>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</si>
  <si>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</si>
  <si>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</si>
  <si>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</si>
  <si>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</si>
  <si>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</si>
  <si>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</si>
  <si>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</si>
  <si>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</si>
  <si>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</si>
  <si>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</si>
  <si>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</si>
  <si>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</si>
  <si>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</si>
  <si>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</si>
  <si>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</si>
  <si>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</si>
  <si>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</si>
  <si>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</si>
  <si>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</si>
  <si>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</si>
  <si>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</si>
  <si>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</si>
  <si>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</si>
  <si>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</si>
  <si>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</si>
  <si>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</si>
  <si>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</si>
  <si>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</si>
  <si>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</si>
  <si>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</si>
  <si>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</si>
  <si>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</si>
  <si>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</si>
  <si>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</si>
  <si>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</si>
  <si>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</si>
  <si>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</si>
  <si>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</si>
  <si>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</si>
  <si>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</si>
  <si>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</si>
  <si>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</si>
  <si>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</si>
  <si>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</si>
  <si>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</si>
  <si>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</si>
  <si>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</si>
  <si>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</si>
  <si>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</si>
  <si>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</si>
  <si>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</si>
  <si>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</si>
  <si>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</si>
  <si>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</si>
  <si>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</si>
  <si>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</si>
  <si>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</si>
  <si>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</si>
  <si>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</si>
  <si>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</si>
  <si>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</si>
  <si>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</si>
  <si>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</si>
  <si>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</si>
  <si>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</si>
  <si>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</si>
  <si>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</si>
  <si>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</si>
  <si>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</si>
  <si>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</si>
  <si>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</si>
  <si>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</si>
  <si>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</si>
  <si>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</si>
  <si>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</si>
  <si>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</si>
  <si>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</si>
  <si>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</si>
  <si>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</si>
  <si>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</si>
  <si>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</si>
  <si>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</si>
  <si>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</si>
  <si>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</si>
  <si>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</si>
  <si>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</si>
  <si>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</si>
  <si>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</si>
  <si>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</si>
  <si>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</si>
  <si>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</si>
  <si>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</si>
  <si>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</si>
  <si>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</si>
  <si>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</si>
  <si>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</si>
  <si>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</si>
  <si>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</si>
  <si>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</si>
  <si>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</si>
  <si>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</si>
  <si>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</si>
  <si>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</si>
  <si>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</si>
  <si>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</si>
  <si>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</si>
  <si>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</si>
  <si>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</si>
  <si>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</si>
  <si>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</si>
  <si>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</si>
  <si>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</si>
  <si>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</si>
  <si>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</si>
  <si>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</si>
  <si>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</si>
  <si>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</si>
  <si>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</si>
  <si>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</si>
  <si>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</si>
  <si>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</si>
  <si>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</si>
  <si>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</si>
  <si>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</si>
  <si>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</si>
  <si>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</si>
  <si>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</si>
  <si>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</si>
  <si>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</si>
  <si>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</si>
  <si>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</si>
  <si>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</si>
  <si>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</si>
  <si>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</si>
  <si>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</si>
  <si>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</si>
  <si>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</si>
  <si>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</si>
  <si>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</si>
  <si>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</si>
  <si>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</si>
  <si>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</si>
  <si>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</si>
  <si>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</si>
  <si>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</si>
  <si>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</si>
  <si>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</si>
  <si>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</si>
  <si>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</si>
  <si>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</si>
  <si>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</si>
  <si>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</si>
  <si>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</si>
  <si>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</si>
  <si>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</si>
  <si>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</si>
  <si>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</si>
  <si>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</si>
  <si>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</si>
  <si>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</si>
  <si>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</si>
  <si>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</si>
  <si>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</si>
  <si>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</si>
  <si>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</si>
  <si>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</si>
  <si>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</si>
  <si>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</si>
  <si>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</si>
  <si>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</si>
  <si>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</si>
  <si>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</si>
  <si>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</si>
  <si>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</si>
  <si>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</si>
  <si>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</si>
  <si>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</si>
  <si>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</si>
  <si>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</si>
  <si>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</si>
  <si>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</si>
  <si>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</si>
  <si>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</si>
  <si>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</si>
  <si>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</si>
  <si>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</si>
  <si>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</si>
  <si>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</si>
  <si>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</si>
  <si>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</si>
  <si>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</si>
  <si>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</si>
  <si>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</si>
  <si>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</si>
  <si>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</si>
  <si>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</si>
  <si>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</si>
  <si>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</si>
  <si>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</si>
  <si>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</si>
  <si>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</si>
  <si>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</si>
  <si>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</si>
  <si>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</si>
  <si>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</si>
  <si>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</si>
  <si>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</si>
  <si>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</si>
  <si>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</si>
  <si>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</si>
  <si>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</si>
  <si>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</si>
  <si>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</si>
  <si>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</si>
  <si>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</si>
  <si>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</si>
  <si>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</si>
  <si>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</si>
  <si>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</si>
  <si>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</si>
  <si>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</si>
  <si>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</si>
  <si>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</si>
  <si>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</si>
  <si>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</si>
  <si>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</si>
  <si>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</si>
  <si>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</si>
  <si>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</si>
  <si>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</si>
  <si>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</si>
  <si>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</si>
  <si>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</si>
  <si>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</si>
  <si>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</si>
  <si>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</si>
  <si>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</si>
  <si>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</si>
  <si>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</si>
  <si>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</si>
  <si>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</si>
  <si>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</si>
  <si>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</si>
  <si>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</si>
  <si>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</si>
  <si>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</si>
  <si>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</si>
  <si>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</si>
  <si>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</si>
  <si>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</si>
  <si>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</si>
  <si>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</si>
  <si>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</si>
  <si>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</si>
  <si>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</si>
  <si>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</si>
  <si>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</si>
  <si>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</si>
  <si>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</si>
  <si>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</si>
  <si>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</si>
  <si>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</si>
  <si>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</si>
  <si>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</si>
  <si>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</si>
  <si>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</si>
  <si>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</si>
  <si>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</si>
  <si>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</si>
  <si>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</si>
  <si>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</si>
  <si>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</si>
  <si>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</si>
  <si>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</si>
  <si>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</si>
  <si>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</si>
  <si>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</si>
  <si>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</si>
  <si>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</si>
  <si>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</si>
  <si>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</si>
  <si>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</si>
  <si>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</si>
  <si>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</si>
  <si>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</si>
  <si>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</si>
  <si>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</si>
  <si>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</si>
  <si>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</si>
  <si>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</si>
  <si>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</si>
  <si>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</si>
  <si>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</si>
  <si>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</si>
  <si>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</si>
  <si>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</si>
  <si>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</si>
  <si>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</si>
  <si>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</si>
  <si>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</si>
  <si>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</si>
  <si>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</si>
  <si>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</si>
  <si>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</si>
  <si>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</si>
  <si>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</si>
  <si>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</si>
  <si>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</si>
  <si>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</si>
  <si>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</si>
  <si>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</si>
  <si>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</si>
  <si>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</si>
  <si>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</si>
  <si>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</si>
  <si>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</si>
  <si>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</si>
  <si>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</si>
  <si>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</si>
  <si>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</si>
  <si>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</si>
  <si>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</si>
  <si>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</si>
  <si>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</si>
  <si>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</si>
  <si>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</si>
  <si>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</si>
  <si>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</si>
  <si>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</si>
  <si>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</si>
  <si>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</si>
  <si>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</si>
  <si>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</si>
  <si>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</si>
  <si>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</si>
  <si>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</si>
  <si>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</si>
  <si>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</si>
  <si>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</si>
  <si>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</si>
  <si>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</si>
  <si>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</si>
  <si>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</si>
  <si>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</si>
  <si>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</si>
  <si>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</si>
  <si>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</si>
  <si>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</si>
  <si>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</si>
  <si>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</si>
  <si>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</si>
  <si>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</si>
  <si>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</si>
  <si>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</si>
  <si>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</si>
  <si>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</si>
  <si>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</si>
  <si>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</si>
  <si>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</si>
  <si>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</si>
  <si>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</si>
  <si>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</si>
  <si>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</si>
  <si>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</si>
  <si>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</si>
  <si>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</si>
  <si>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</si>
  <si>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</si>
  <si>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</si>
  <si>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</si>
  <si>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</si>
  <si>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</si>
  <si>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</si>
  <si>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</si>
  <si>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</si>
  <si>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</si>
  <si>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</si>
  <si>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</si>
  <si>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</si>
  <si>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</si>
  <si>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</si>
  <si>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</si>
  <si>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</si>
  <si>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</si>
  <si>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</si>
  <si>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</si>
  <si>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</si>
  <si>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</si>
  <si>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</si>
  <si>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</si>
  <si>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</si>
  <si>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</si>
  <si>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</si>
  <si>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</si>
  <si>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</si>
  <si>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</si>
  <si>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</si>
  <si>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</si>
  <si>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</si>
  <si>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</si>
  <si>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</si>
  <si>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</si>
  <si>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</si>
  <si>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</si>
  <si>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</si>
  <si>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</si>
  <si>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</si>
  <si>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</si>
  <si>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</si>
  <si>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</si>
  <si>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</si>
  <si>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</si>
  <si>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</si>
  <si>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</si>
  <si>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</si>
  <si>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</si>
  <si>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</si>
  <si>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</si>
  <si>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</si>
  <si>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</si>
  <si>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</si>
  <si>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</si>
  <si>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</si>
  <si>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</si>
  <si>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</si>
  <si>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</si>
  <si>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</si>
  <si>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</si>
  <si>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</si>
  <si>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</si>
  <si>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</si>
  <si>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</si>
  <si>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</si>
  <si>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</si>
  <si>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</si>
  <si>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</si>
  <si>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</si>
  <si>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</si>
  <si>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</si>
  <si>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</si>
  <si>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</si>
  <si>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</si>
  <si>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</si>
  <si>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</si>
  <si>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</si>
  <si>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</si>
  <si>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</si>
  <si>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</si>
  <si>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</si>
  <si>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</si>
  <si>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</si>
  <si>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</si>
  <si>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</si>
  <si>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</si>
  <si>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</si>
  <si>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</si>
  <si>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</si>
  <si>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</si>
  <si>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</si>
  <si>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</si>
  <si>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</si>
  <si>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</si>
  <si>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</si>
  <si>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</si>
  <si>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</si>
  <si>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</si>
  <si>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</si>
  <si>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</si>
  <si>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</si>
  <si>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</si>
  <si>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</si>
  <si>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</si>
  <si>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</si>
  <si>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</si>
  <si>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</si>
  <si>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</si>
  <si>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</si>
  <si>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</si>
  <si>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</si>
  <si>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</si>
  <si>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</si>
  <si>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</si>
  <si>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</si>
  <si>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</si>
  <si>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</si>
  <si>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</si>
  <si>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</si>
  <si>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</si>
  <si>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</si>
  <si>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</si>
  <si>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</si>
  <si>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</si>
  <si>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</si>
  <si>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</si>
  <si>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</si>
  <si>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</si>
  <si>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</si>
  <si>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</si>
  <si>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</si>
  <si>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</si>
  <si>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</si>
  <si>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</si>
  <si>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</si>
  <si>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</si>
  <si>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</si>
  <si>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</si>
  <si>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</si>
  <si>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</si>
  <si>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</si>
  <si>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</si>
  <si>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</si>
  <si>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</si>
  <si>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</si>
  <si>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</si>
  <si>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</si>
  <si>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</si>
  <si>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</si>
  <si>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</si>
  <si>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</si>
  <si>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</si>
  <si>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</si>
  <si>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</si>
  <si>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</si>
  <si>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</si>
  <si>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</si>
  <si>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</si>
  <si>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</si>
  <si>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</si>
  <si>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</si>
  <si>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</si>
  <si>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</si>
  <si>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</si>
  <si>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</si>
  <si>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</si>
  <si>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</si>
  <si>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</si>
  <si>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</si>
  <si>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</si>
  <si>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</si>
  <si>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</si>
  <si>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</si>
  <si>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</si>
  <si>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</si>
  <si>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</si>
  <si>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</si>
  <si>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</si>
  <si>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</si>
  <si>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</si>
  <si>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</si>
  <si>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</si>
  <si>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</si>
  <si>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</si>
  <si>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</si>
  <si>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</si>
  <si>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</si>
  <si>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</si>
  <si>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</si>
  <si>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</si>
  <si>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</si>
  <si>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</si>
  <si>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</si>
  <si>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</si>
  <si>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</si>
  <si>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</si>
  <si>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</si>
  <si>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</si>
  <si>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</si>
  <si>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</si>
  <si>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</si>
  <si>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</si>
  <si>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</si>
  <si>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</si>
  <si>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</si>
  <si>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</si>
  <si>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</si>
  <si>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</si>
  <si>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</si>
  <si>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</si>
  <si>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</si>
  <si>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</si>
  <si>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</si>
  <si>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</si>
  <si>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</si>
  <si>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</si>
  <si>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</si>
  <si>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</si>
  <si>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</si>
  <si>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</si>
  <si>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</si>
  <si>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</si>
  <si>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</si>
  <si>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</si>
  <si>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</si>
  <si>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</si>
  <si>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</si>
  <si>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</si>
  <si>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</si>
  <si>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</si>
  <si>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</si>
  <si>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</si>
  <si>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</si>
  <si>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</si>
  <si>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</si>
  <si>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</si>
  <si>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</si>
  <si>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</si>
  <si>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</si>
  <si>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</si>
  <si>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</si>
  <si>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</si>
  <si>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</si>
  <si>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</si>
  <si>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</si>
  <si>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</si>
  <si>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</si>
  <si>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</si>
  <si>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</si>
  <si>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</si>
  <si>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</si>
  <si>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</si>
  <si>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</si>
  <si>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</si>
  <si>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</si>
  <si>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</si>
  <si>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</si>
  <si>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</si>
  <si>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</si>
  <si>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</si>
  <si>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</si>
  <si>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</si>
  <si>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</si>
  <si>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</si>
  <si>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</si>
  <si>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</si>
  <si>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</si>
  <si>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</si>
  <si>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</si>
  <si>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</si>
  <si>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</si>
  <si>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</si>
  <si>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</si>
  <si>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</si>
  <si>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</si>
  <si>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</si>
  <si>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</si>
  <si>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</si>
  <si>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</si>
  <si>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</si>
  <si>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</si>
  <si>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</si>
  <si>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</si>
  <si>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</si>
  <si>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</si>
  <si>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</si>
  <si>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</si>
  <si>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</si>
  <si>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</si>
  <si>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</si>
  <si>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</si>
  <si>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</si>
  <si>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</si>
  <si>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</si>
  <si>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</si>
  <si>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</si>
  <si>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</si>
  <si>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</si>
  <si>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</si>
  <si>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</si>
  <si>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</si>
  <si>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</si>
  <si>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</si>
  <si>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</si>
  <si>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</si>
  <si>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</si>
  <si>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</si>
  <si>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</si>
  <si>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</si>
  <si>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</si>
  <si>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</si>
  <si>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</si>
  <si>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</si>
  <si>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</si>
  <si>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</si>
  <si>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</si>
  <si>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</si>
  <si>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</si>
  <si>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</si>
  <si>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</si>
  <si>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</si>
  <si>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</si>
  <si>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</si>
  <si>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</si>
  <si>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</si>
  <si>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</si>
  <si>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</si>
  <si>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</si>
  <si>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</si>
  <si>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</si>
  <si>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</si>
  <si>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</si>
  <si>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</si>
  <si>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</si>
  <si>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</si>
  <si>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</si>
  <si>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</si>
  <si>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</si>
  <si>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</si>
  <si>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</si>
  <si>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</si>
  <si>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</si>
  <si>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</si>
  <si>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</si>
  <si>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</si>
  <si>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</si>
  <si>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</si>
  <si>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</si>
  <si>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</si>
  <si>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</si>
  <si>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</si>
  <si>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</si>
  <si>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</si>
  <si>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</si>
  <si>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</si>
  <si>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</si>
  <si>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</si>
  <si>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</si>
  <si>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</si>
  <si>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</si>
  <si>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</si>
  <si>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</si>
  <si>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</si>
  <si>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</si>
  <si>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</si>
  <si>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</si>
  <si>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</si>
  <si>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</si>
  <si>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</si>
  <si>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</si>
  <si>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</si>
  <si>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</si>
  <si>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</si>
  <si>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</si>
  <si>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</si>
  <si>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</si>
  <si>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</si>
  <si>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</si>
  <si>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</si>
  <si>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</si>
  <si>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</si>
  <si>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</si>
  <si>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</si>
  <si>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</si>
  <si>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</si>
  <si>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</si>
  <si>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</si>
  <si>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</si>
  <si>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</si>
  <si>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</si>
  <si>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</si>
  <si>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</si>
  <si>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</si>
  <si>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</si>
  <si>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</si>
  <si>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</si>
  <si>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</si>
  <si>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</si>
  <si>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</si>
  <si>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</si>
  <si>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</si>
  <si>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</si>
  <si>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</si>
  <si>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</si>
  <si>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</si>
  <si>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</si>
  <si>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</si>
  <si>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</si>
  <si>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</si>
  <si>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</si>
  <si>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</si>
  <si>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</si>
  <si>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</si>
  <si>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</si>
  <si>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</si>
  <si>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</si>
  <si>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</si>
  <si>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</si>
  <si>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</si>
  <si>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</si>
  <si>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</si>
  <si>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</si>
  <si>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</si>
  <si>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</si>
  <si>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</si>
  <si>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</si>
  <si>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</si>
  <si>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</si>
  <si>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</si>
  <si>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</si>
  <si>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</si>
  <si>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</si>
  <si>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</si>
  <si>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</si>
  <si>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</si>
  <si>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</si>
  <si>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</si>
  <si>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</si>
  <si>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</si>
  <si>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</si>
  <si>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</si>
  <si>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</si>
  <si>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</si>
  <si>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</si>
  <si>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</si>
  <si>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</si>
  <si>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</si>
  <si>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</si>
  <si>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</si>
  <si>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</si>
  <si>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</si>
  <si>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</si>
  <si>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</si>
  <si>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</si>
  <si>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</si>
  <si>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</si>
  <si>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</si>
  <si>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</si>
  <si>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</si>
  <si>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</si>
  <si>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</si>
  <si>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</si>
  <si>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</si>
  <si>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</si>
  <si>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</si>
  <si>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</si>
  <si>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</si>
  <si>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</si>
  <si>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</si>
  <si>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</si>
  <si>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</si>
  <si>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</si>
  <si>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</si>
  <si>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</si>
  <si>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</si>
  <si>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</si>
  <si>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</si>
  <si>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</si>
  <si>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</si>
  <si>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</si>
  <si>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</si>
  <si>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</si>
  <si>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</si>
  <si>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</si>
  <si>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</si>
  <si>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</si>
  <si>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</si>
  <si>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</si>
  <si>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</si>
  <si>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</si>
  <si>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</si>
  <si>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</si>
  <si>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</si>
  <si>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</si>
  <si>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</si>
  <si>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</si>
  <si>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</si>
  <si>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</si>
  <si>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</si>
  <si>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</si>
  <si>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</si>
  <si>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</si>
  <si>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</si>
  <si>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</si>
  <si>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</si>
  <si>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</si>
  <si>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</si>
  <si>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</si>
  <si>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</si>
  <si>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</si>
  <si>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</si>
  <si>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</si>
  <si>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</si>
  <si>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</si>
  <si>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</si>
  <si>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</si>
  <si>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</si>
  <si>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</si>
  <si>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</si>
  <si>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</si>
  <si>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</si>
  <si>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</si>
  <si>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</si>
  <si>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</si>
  <si>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</si>
  <si>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</si>
  <si>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</si>
  <si>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</si>
  <si>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</si>
  <si>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</si>
  <si>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</si>
  <si>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</si>
  <si>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</si>
  <si>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</si>
  <si>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</si>
  <si>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</si>
  <si>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</si>
  <si>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</si>
  <si>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</si>
  <si>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</si>
  <si>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</si>
  <si>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</si>
  <si>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</si>
  <si>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</si>
  <si>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</si>
  <si>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</si>
  <si>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</si>
  <si>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</si>
  <si>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</si>
  <si>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</si>
  <si>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</si>
  <si>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</si>
  <si>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</si>
  <si>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</si>
  <si>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</si>
  <si>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</si>
  <si>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</si>
  <si>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</si>
  <si>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</si>
  <si>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</si>
  <si>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</si>
  <si>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</si>
  <si>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</si>
  <si>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</si>
  <si>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</si>
  <si>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</si>
  <si>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</si>
  <si>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</si>
  <si>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</si>
  <si>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</si>
  <si>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</si>
  <si>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</si>
  <si>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</si>
  <si>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</si>
  <si>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</si>
  <si>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</si>
  <si>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</si>
  <si>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</si>
  <si>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</si>
  <si>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</si>
  <si>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</si>
  <si>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</si>
  <si>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</si>
  <si>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</si>
  <si>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</si>
  <si>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</si>
  <si>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</si>
  <si>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</si>
  <si>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</si>
  <si>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</si>
  <si>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</si>
  <si>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</si>
  <si>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</si>
  <si>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</si>
  <si>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</si>
  <si>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</si>
  <si>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</si>
  <si>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</si>
  <si>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</si>
  <si>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</si>
  <si>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</si>
  <si>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</si>
  <si>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</si>
  <si>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</si>
  <si>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</si>
  <si>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</si>
  <si>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</si>
  <si>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</si>
  <si>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</si>
  <si>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</si>
  <si>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</si>
  <si>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</si>
  <si>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</si>
  <si>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</si>
  <si>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</si>
  <si>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</si>
  <si>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</si>
  <si>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</si>
  <si>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</si>
  <si>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</si>
  <si>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</si>
  <si>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</si>
  <si>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</si>
  <si>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</si>
  <si>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</si>
  <si>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</si>
  <si>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</si>
  <si>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</si>
  <si>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</si>
  <si>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</si>
  <si>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</si>
  <si>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</si>
  <si>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</si>
  <si>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</si>
  <si>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</si>
  <si>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</si>
  <si>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</si>
  <si>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</si>
  <si>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</si>
  <si>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</si>
  <si>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</si>
  <si>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</si>
  <si>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</si>
  <si>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</si>
  <si>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</si>
  <si>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</si>
  <si>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</si>
  <si>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</si>
  <si>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</si>
  <si>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</si>
  <si>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</si>
  <si>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</si>
  <si>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</si>
  <si>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</si>
  <si>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</si>
  <si>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</si>
  <si>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</si>
  <si>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</si>
  <si>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</si>
  <si>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</si>
  <si>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</si>
  <si>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</si>
  <si>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</si>
  <si>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</si>
  <si>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</si>
  <si>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</si>
  <si>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</si>
  <si>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</si>
  <si>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</si>
  <si>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</si>
  <si>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</si>
  <si>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</si>
  <si>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</si>
  <si>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</si>
  <si>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</si>
  <si>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</si>
  <si>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</si>
  <si>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</si>
  <si>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</si>
  <si>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</si>
  <si>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</si>
  <si>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</si>
  <si>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</si>
  <si>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</si>
  <si>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</si>
  <si>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</si>
  <si>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</si>
  <si>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</si>
  <si>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</si>
  <si>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</si>
  <si>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</si>
  <si>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</si>
  <si>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</si>
  <si>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</si>
  <si>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</si>
  <si>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</si>
  <si>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</si>
  <si>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</si>
  <si>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</si>
  <si>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</si>
  <si>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</si>
  <si>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</si>
  <si>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</si>
  <si>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</si>
  <si>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</si>
  <si>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</si>
  <si>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</si>
  <si>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</si>
  <si>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</si>
  <si>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</si>
  <si>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</si>
  <si>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</si>
  <si>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</si>
  <si>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</si>
  <si>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</si>
  <si>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</si>
  <si>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</si>
  <si>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</si>
  <si>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</si>
  <si>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</si>
  <si>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</si>
  <si>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</si>
  <si>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</si>
  <si>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</si>
  <si>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</si>
  <si>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</si>
  <si>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</si>
  <si>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</si>
  <si>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</si>
  <si>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</si>
  <si>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</si>
  <si>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</si>
  <si>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</si>
  <si>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</si>
  <si>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</si>
  <si>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</si>
  <si>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</si>
  <si>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</si>
  <si>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</si>
  <si>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</si>
  <si>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</si>
  <si>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</si>
  <si>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</si>
  <si>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</si>
  <si>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</si>
  <si>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</si>
  <si>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</si>
  <si>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</si>
  <si>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</si>
  <si>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</si>
  <si>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</si>
  <si>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</si>
  <si>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</si>
  <si>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</si>
  <si>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</si>
  <si>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</si>
  <si>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</si>
  <si>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</si>
  <si>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</si>
  <si>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</si>
  <si>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</si>
  <si>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</si>
  <si>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</si>
  <si>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</si>
  <si>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</si>
  <si>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</si>
  <si>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</si>
  <si>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</si>
  <si>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</si>
  <si>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</si>
  <si>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</si>
  <si>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</si>
  <si>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</si>
  <si>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</si>
  <si>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</si>
  <si>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</si>
  <si>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</si>
  <si>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</si>
  <si>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</si>
  <si>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</si>
  <si>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</si>
  <si>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</si>
  <si>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</si>
  <si>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</si>
  <si>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</si>
  <si>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</si>
  <si>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</si>
  <si>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</si>
  <si>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</si>
  <si>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</si>
  <si>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</si>
  <si>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</si>
  <si>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</si>
  <si>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</si>
  <si>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</si>
  <si>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</si>
  <si>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</si>
  <si>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</si>
  <si>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</si>
  <si>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</si>
  <si>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</si>
  <si>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</si>
  <si>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</si>
  <si>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</si>
  <si>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</si>
  <si>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</si>
  <si>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</si>
  <si>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</si>
  <si>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</si>
  <si>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</si>
  <si>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</si>
  <si>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</si>
  <si>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</si>
  <si>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</si>
  <si>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</si>
  <si>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</si>
  <si>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</si>
  <si>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</si>
  <si>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</si>
  <si>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</si>
  <si>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</si>
  <si>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</si>
  <si>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</si>
  <si>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</si>
  <si>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</si>
  <si>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</si>
  <si>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</si>
  <si>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</si>
  <si>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</si>
  <si>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</si>
  <si>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</si>
  <si>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</si>
  <si>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</si>
  <si>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</si>
  <si>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</si>
  <si>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</si>
  <si>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</si>
  <si>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</si>
  <si>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</si>
  <si>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</si>
  <si>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</si>
  <si>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</si>
  <si>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</si>
  <si>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</si>
  <si>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</si>
  <si>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</si>
  <si>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</si>
  <si>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</si>
  <si>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</si>
  <si>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</si>
  <si>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</si>
  <si>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</si>
  <si>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</si>
  <si>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</si>
  <si>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</si>
  <si>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</si>
  <si>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</si>
  <si>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</si>
  <si>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</si>
  <si>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</si>
  <si>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</si>
  <si>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</si>
  <si>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</si>
  <si>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</si>
  <si>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</si>
  <si>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</si>
  <si>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</si>
  <si>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</si>
  <si>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</si>
  <si>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</si>
  <si>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</si>
  <si>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</si>
  <si>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</si>
  <si>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</si>
  <si>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</si>
  <si>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</si>
  <si>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</si>
  <si>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</si>
  <si>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</si>
  <si>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</si>
  <si>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</si>
  <si>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</si>
  <si>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</si>
  <si>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</si>
  <si>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</si>
  <si>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</si>
  <si>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</si>
  <si>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</si>
  <si>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</si>
  <si>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</si>
  <si>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</si>
  <si>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</si>
  <si>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</si>
  <si>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</si>
  <si>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</si>
  <si>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</si>
  <si>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</si>
  <si>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</si>
  <si>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</si>
  <si>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</si>
  <si>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</si>
  <si>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</si>
  <si>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</si>
  <si>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</si>
  <si>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</si>
  <si>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</si>
  <si>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</si>
  <si>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</si>
  <si>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</si>
  <si>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</si>
  <si>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</si>
  <si>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</si>
  <si>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</si>
  <si>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</si>
  <si>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</si>
  <si>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</si>
  <si>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</si>
  <si>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</si>
  <si>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</si>
  <si>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</si>
  <si>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</si>
  <si>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</si>
  <si>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</si>
  <si>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</si>
  <si>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</si>
  <si>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</si>
  <si>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</si>
  <si>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</si>
  <si>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</si>
  <si>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</si>
  <si>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</si>
  <si>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</si>
  <si>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</si>
  <si>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</si>
  <si>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</si>
  <si>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</si>
  <si>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</si>
  <si>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</si>
  <si>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</si>
  <si>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</si>
  <si>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</si>
  <si>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</si>
  <si>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</si>
  <si>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</si>
  <si>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</si>
  <si>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</si>
  <si>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</si>
  <si>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</si>
  <si>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</si>
  <si>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</si>
  <si>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</si>
  <si>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</si>
  <si>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</si>
  <si>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</si>
  <si>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</si>
  <si>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</si>
  <si>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</si>
  <si>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</si>
  <si>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</si>
  <si>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</si>
  <si>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</si>
  <si>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</si>
  <si>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</si>
  <si>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</si>
  <si>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</si>
  <si>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</si>
  <si>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</si>
  <si>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</si>
  <si>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</si>
  <si>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</si>
  <si>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</si>
  <si>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</si>
  <si>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</si>
  <si>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</si>
  <si>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</si>
  <si>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</si>
  <si>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</si>
  <si>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</si>
  <si>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</si>
  <si>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</si>
  <si>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</si>
  <si>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</si>
  <si>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</si>
  <si>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</si>
  <si>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</si>
  <si>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</si>
  <si>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</si>
  <si>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</si>
  <si>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</si>
  <si>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</si>
  <si>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</si>
  <si>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</si>
  <si>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</si>
  <si>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</si>
  <si>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</si>
  <si>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</si>
  <si>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</si>
  <si>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</si>
  <si>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</si>
  <si>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</si>
  <si>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</si>
  <si>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</si>
  <si>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</si>
  <si>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</si>
  <si>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</si>
  <si>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</si>
  <si>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</si>
  <si>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</si>
  <si>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</si>
  <si>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</si>
  <si>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</si>
  <si>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</si>
  <si>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</si>
  <si>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</si>
  <si>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</si>
  <si>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</si>
  <si>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</si>
  <si>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</si>
  <si>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</si>
  <si>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</si>
  <si>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</si>
  <si>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</si>
  <si>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</si>
  <si>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</si>
  <si>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</si>
  <si>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</si>
  <si>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</si>
  <si>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</si>
  <si>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</si>
  <si>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</si>
  <si>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</si>
  <si>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</si>
  <si>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</si>
  <si>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</si>
  <si>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</si>
  <si>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</si>
  <si>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</si>
  <si>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</si>
  <si>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</si>
  <si>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</si>
  <si>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</si>
  <si>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</si>
  <si>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</si>
  <si>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</si>
  <si>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</si>
  <si>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</si>
  <si>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</si>
  <si>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</si>
  <si>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</si>
  <si>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</si>
  <si>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</si>
  <si>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</si>
  <si>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</si>
  <si>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</si>
  <si>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</si>
  <si>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</si>
  <si>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</si>
  <si>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</si>
  <si>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</si>
  <si>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</si>
  <si>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</si>
  <si>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</si>
  <si>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</si>
  <si>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</si>
  <si>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</si>
  <si>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</si>
  <si>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</si>
  <si>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</si>
  <si>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</si>
  <si>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</si>
  <si>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</si>
  <si>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</si>
  <si>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</si>
  <si>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</si>
  <si>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</si>
  <si>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</si>
  <si>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</si>
  <si>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</si>
  <si>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</si>
  <si>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</si>
  <si>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</si>
  <si>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</si>
  <si>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</si>
  <si>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</si>
  <si>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</si>
  <si>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</si>
  <si>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</si>
  <si>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</si>
  <si>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</si>
  <si>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</si>
  <si>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</si>
  <si>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</si>
  <si>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</si>
  <si>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</si>
  <si>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</si>
  <si>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</si>
  <si>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</si>
  <si>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</si>
  <si>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</si>
  <si>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</si>
  <si>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</si>
  <si>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</si>
  <si>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</si>
  <si>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</si>
  <si>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</si>
  <si>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</si>
  <si>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</si>
  <si>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</si>
  <si>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</si>
  <si>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</si>
  <si>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</si>
  <si>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</si>
  <si>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</si>
  <si>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</si>
  <si>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</si>
  <si>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</si>
  <si>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</si>
  <si>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</si>
  <si>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</si>
  <si>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</si>
  <si>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</si>
  <si>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</si>
  <si>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</si>
  <si>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</si>
  <si>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</si>
  <si>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</si>
  <si>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</si>
  <si>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</si>
  <si>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</si>
  <si>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</si>
  <si>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</si>
  <si>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</si>
  <si>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</si>
  <si>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</si>
  <si>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</si>
  <si>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</si>
  <si>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</si>
  <si>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</si>
  <si>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</si>
  <si>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</si>
  <si>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</si>
  <si>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</si>
  <si>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</si>
  <si>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</si>
  <si>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</si>
  <si>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</si>
  <si>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</si>
  <si>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</si>
  <si>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</si>
  <si>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</si>
  <si>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</si>
  <si>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</si>
  <si>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</si>
  <si>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</si>
  <si>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</si>
  <si>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</si>
  <si>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</si>
  <si>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</si>
  <si>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</si>
  <si>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</si>
  <si>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</si>
  <si>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</si>
  <si>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</si>
  <si>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</si>
  <si>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</si>
  <si>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</si>
  <si>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</si>
  <si>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</si>
  <si>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</si>
  <si>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</si>
  <si>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</si>
  <si>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</si>
  <si>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</si>
  <si>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</si>
  <si>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</si>
  <si>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</si>
  <si>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</si>
  <si>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</si>
  <si>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</si>
  <si>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</si>
  <si>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</si>
  <si>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</si>
  <si>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</si>
  <si>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</si>
  <si>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</si>
  <si>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</si>
  <si>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</si>
  <si>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</si>
  <si>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</si>
  <si>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</si>
  <si>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</si>
  <si>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</si>
  <si>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</si>
  <si>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</si>
  <si>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</si>
  <si>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</si>
  <si>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</si>
  <si>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</si>
  <si>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</si>
  <si>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</si>
  <si>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</si>
  <si>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</si>
  <si>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</si>
  <si>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</si>
  <si>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</si>
  <si>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</si>
  <si>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</si>
  <si>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</si>
  <si>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</si>
  <si>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</si>
  <si>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</si>
  <si>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</si>
  <si>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</si>
  <si>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</si>
  <si>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</si>
  <si>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</si>
  <si>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</si>
  <si>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</si>
  <si>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</si>
  <si>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</si>
  <si>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</si>
  <si>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</si>
  <si>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</si>
  <si>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</si>
  <si>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</si>
  <si>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</si>
  <si>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</si>
  <si>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</si>
  <si>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</si>
  <si>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</si>
  <si>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</si>
  <si>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</si>
  <si>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</si>
  <si>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</si>
  <si>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</si>
  <si>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</si>
  <si>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</si>
  <si>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</si>
  <si>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</si>
  <si>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</si>
  <si>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</si>
  <si>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</si>
  <si>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</si>
  <si>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</si>
  <si>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</si>
  <si>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</si>
  <si>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</si>
  <si>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</si>
  <si>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</si>
  <si>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</si>
  <si>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</si>
  <si>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</si>
  <si>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</si>
  <si>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</si>
  <si>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</si>
  <si>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</si>
  <si>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</si>
  <si>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</si>
  <si>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</si>
  <si>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</si>
  <si>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</si>
  <si>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</si>
  <si>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</si>
  <si>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</si>
  <si>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</si>
  <si>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</si>
  <si>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</si>
  <si>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</si>
  <si>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</si>
  <si>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</si>
  <si>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</si>
  <si>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</si>
  <si>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</si>
  <si>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</si>
  <si>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</si>
  <si>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</si>
  <si>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</si>
  <si>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</si>
  <si>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</si>
  <si>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</si>
  <si>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</si>
  <si>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</si>
  <si>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</si>
  <si>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</si>
  <si>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</si>
  <si>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</si>
  <si>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</si>
  <si>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</si>
  <si>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</si>
  <si>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</si>
  <si>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</si>
  <si>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</si>
  <si>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</si>
  <si>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</si>
  <si>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</si>
  <si>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</si>
  <si>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</si>
  <si>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</si>
  <si>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</si>
  <si>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</si>
  <si>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</si>
  <si>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</si>
  <si>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</si>
  <si>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</si>
  <si>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</si>
  <si>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</si>
  <si>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</si>
  <si>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</si>
  <si>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</si>
  <si>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</si>
  <si>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</si>
  <si>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</si>
  <si>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</si>
  <si>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</si>
  <si>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</si>
  <si>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</si>
  <si>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</si>
  <si>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</si>
  <si>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</si>
  <si>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</si>
  <si>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</si>
  <si>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</si>
  <si>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</si>
  <si>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</si>
  <si>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</si>
  <si>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</si>
  <si>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</si>
  <si>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</si>
  <si>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</si>
  <si>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</si>
  <si>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</si>
  <si>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</si>
  <si>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</si>
  <si>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</si>
  <si>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</si>
  <si>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</si>
  <si>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</si>
  <si>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</si>
  <si>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</si>
  <si>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</si>
  <si>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</si>
  <si>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</si>
  <si>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</si>
  <si>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</si>
  <si>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</si>
  <si>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</si>
  <si>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</si>
  <si>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</si>
  <si>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</si>
  <si>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</si>
  <si>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</si>
  <si>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</si>
  <si>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</si>
  <si>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</si>
  <si>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</si>
  <si>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</si>
  <si>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</si>
  <si>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</si>
  <si>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</si>
  <si>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</si>
  <si>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</si>
  <si>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</si>
  <si>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</si>
  <si>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</si>
  <si>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</si>
  <si>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</si>
  <si>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</si>
  <si>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</si>
  <si>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</si>
  <si>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</si>
  <si>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</si>
  <si>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</si>
  <si>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</si>
  <si>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</si>
  <si>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</si>
  <si>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</si>
  <si>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</si>
  <si>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</si>
  <si>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</si>
  <si>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</si>
  <si>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</si>
  <si>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</si>
  <si>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</si>
  <si>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</si>
  <si>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</si>
  <si>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</si>
  <si>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</si>
  <si>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</si>
  <si>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</si>
  <si>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</si>
  <si>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</si>
  <si>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</si>
  <si>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</si>
  <si>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</si>
  <si>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</si>
  <si>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</si>
  <si>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</si>
  <si>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</si>
  <si>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</si>
  <si>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</si>
  <si>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</si>
  <si>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</si>
  <si>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</si>
  <si>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</si>
  <si>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</si>
  <si>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</si>
  <si>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</si>
  <si>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</si>
  <si>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</si>
  <si>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</si>
  <si>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</si>
  <si>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</si>
  <si>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</si>
  <si>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</si>
  <si>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</si>
  <si>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</si>
  <si>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</si>
  <si>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</si>
  <si>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</si>
  <si>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</si>
  <si>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</si>
  <si>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</si>
  <si>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</si>
  <si>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</si>
  <si>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</si>
  <si>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</si>
  <si>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</si>
  <si>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</si>
  <si>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</si>
  <si>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</si>
  <si>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</si>
  <si>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</si>
  <si>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</si>
  <si>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</si>
  <si>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</si>
  <si>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</si>
  <si>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</si>
  <si>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</si>
  <si>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</si>
  <si>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</si>
  <si>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</si>
  <si>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</si>
  <si>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</si>
  <si>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</si>
  <si>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</si>
  <si>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</si>
  <si>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</si>
  <si>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</si>
  <si>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</si>
  <si>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</si>
  <si>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</si>
  <si>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</si>
  <si>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</si>
  <si>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</si>
  <si>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</si>
  <si>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</si>
  <si>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</si>
  <si>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</si>
  <si>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</si>
  <si>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</si>
  <si>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</si>
  <si>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</si>
  <si>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</si>
  <si>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</si>
  <si>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</si>
  <si>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</si>
  <si>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</si>
  <si>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</si>
  <si>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</si>
  <si>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</si>
  <si>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</si>
  <si>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</si>
  <si>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</si>
  <si>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</si>
  <si>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</si>
  <si>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</si>
  <si>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</si>
  <si>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</si>
  <si>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</si>
  <si>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</si>
  <si>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</si>
  <si>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</si>
  <si>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</si>
  <si>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</si>
  <si>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</si>
  <si>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</si>
  <si>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</si>
  <si>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</si>
  <si>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</si>
  <si>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</si>
  <si>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</si>
  <si>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</si>
  <si>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</si>
  <si>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</si>
  <si>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</si>
  <si>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</si>
  <si>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</si>
  <si>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</si>
  <si>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</si>
  <si>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</si>
  <si>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</si>
  <si>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</si>
  <si>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</si>
  <si>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</si>
  <si>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</si>
  <si>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</si>
  <si>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</si>
  <si>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</si>
  <si>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</si>
  <si>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</si>
  <si>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</si>
  <si>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</si>
  <si>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</si>
  <si>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</si>
  <si>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</si>
  <si>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</si>
  <si>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</si>
  <si>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</si>
  <si>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</si>
  <si>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</si>
  <si>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</si>
  <si>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</si>
  <si>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</si>
  <si>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</si>
  <si>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</si>
  <si>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</si>
  <si>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</si>
  <si>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</si>
  <si>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</si>
  <si>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</si>
  <si>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</si>
  <si>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</si>
  <si>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</si>
  <si>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</si>
  <si>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</si>
  <si>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</si>
  <si>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</si>
  <si>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</si>
  <si>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</si>
  <si>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</si>
  <si>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</si>
  <si>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</si>
  <si>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</si>
  <si>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</si>
  <si>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</si>
  <si>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</si>
  <si>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</si>
  <si>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</si>
  <si>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</si>
  <si>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</si>
  <si>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</si>
  <si>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</si>
  <si>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</si>
  <si>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</si>
  <si>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</si>
  <si>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</si>
  <si>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</si>
  <si>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</si>
  <si>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</si>
  <si>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</si>
  <si>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</si>
  <si>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</si>
  <si>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</si>
  <si>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</si>
  <si>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</si>
  <si>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</si>
  <si>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</si>
  <si>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</si>
  <si>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</si>
  <si>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</si>
  <si>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</si>
  <si>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</si>
  <si>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</si>
  <si>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</si>
  <si>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</si>
  <si>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</si>
  <si>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</si>
  <si>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</si>
  <si>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</si>
  <si>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</si>
  <si>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</si>
  <si>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</si>
  <si>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</si>
  <si>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</si>
  <si>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</si>
  <si>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</si>
  <si>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</si>
  <si>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</si>
  <si>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</si>
  <si>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</si>
  <si>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</si>
  <si>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</si>
  <si>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</si>
  <si>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</si>
  <si>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</si>
  <si>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</si>
  <si>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</si>
  <si>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</si>
  <si>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</si>
  <si>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</si>
  <si>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</si>
  <si>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</si>
  <si>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</si>
  <si>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</si>
  <si>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</si>
  <si>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</si>
  <si>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</si>
  <si>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</si>
  <si>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</si>
  <si>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</si>
  <si>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</si>
  <si>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</si>
  <si>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</si>
  <si>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</si>
  <si>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</si>
  <si>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</si>
  <si>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</si>
  <si>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</si>
  <si>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</si>
  <si>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</si>
  <si>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</si>
  <si>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</si>
  <si>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</si>
  <si>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</si>
  <si>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</si>
  <si>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</si>
  <si>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</si>
  <si>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</si>
  <si>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</si>
  <si>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</si>
  <si>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</si>
  <si>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</si>
  <si>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</si>
  <si>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</si>
  <si>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</si>
  <si>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</si>
  <si>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</si>
  <si>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</si>
  <si>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</si>
  <si>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</si>
  <si>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</si>
  <si>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</si>
  <si>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</si>
  <si>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</si>
  <si>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</si>
  <si>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</si>
  <si>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</si>
  <si>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</si>
  <si>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</si>
  <si>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</si>
  <si>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</si>
  <si>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</si>
  <si>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</si>
  <si>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</si>
  <si>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</si>
  <si>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</si>
  <si>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</si>
  <si>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</si>
  <si>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</si>
  <si>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</si>
  <si>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</si>
  <si>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</si>
  <si>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</si>
  <si>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</si>
  <si>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</si>
  <si>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</si>
  <si>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</si>
  <si>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</si>
  <si>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</si>
  <si>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</si>
  <si>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</si>
  <si>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</si>
  <si>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</si>
  <si>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</si>
  <si>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</si>
  <si>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</si>
  <si>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</si>
  <si>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</si>
  <si>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</si>
  <si>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</si>
  <si>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</si>
  <si>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</si>
  <si>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</si>
  <si>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</si>
  <si>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</si>
  <si>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</si>
  <si>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</si>
  <si>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</si>
  <si>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</si>
  <si>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</si>
  <si>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</si>
  <si>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</si>
  <si>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</si>
  <si>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</si>
  <si>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</si>
  <si>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</si>
  <si>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</si>
  <si>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</si>
  <si>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</si>
  <si>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</si>
  <si>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</si>
  <si>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</si>
  <si>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</si>
  <si>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</si>
  <si>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</si>
  <si>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</si>
  <si>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</si>
  <si>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</si>
  <si>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</si>
  <si>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</si>
  <si>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</si>
  <si>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</si>
  <si>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</si>
  <si>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</si>
  <si>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</si>
  <si>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</si>
  <si>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</si>
  <si>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</si>
  <si>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</si>
  <si>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</si>
  <si>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</si>
  <si>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</si>
  <si>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</si>
  <si>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</si>
  <si>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</si>
  <si>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</si>
  <si>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</si>
  <si>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</si>
  <si>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</si>
  <si>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</si>
  <si>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</si>
  <si>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</si>
  <si>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</si>
  <si>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</si>
  <si>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</si>
  <si>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</si>
  <si>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</si>
  <si>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</si>
  <si>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</si>
  <si>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</si>
  <si>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</si>
  <si>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</si>
  <si>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</si>
  <si>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</si>
  <si>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</si>
  <si>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</si>
  <si>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</si>
  <si>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</si>
  <si>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</si>
  <si>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</si>
  <si>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</si>
  <si>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</si>
  <si>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</si>
  <si>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</si>
  <si>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</si>
  <si>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</si>
  <si>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</si>
  <si>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</si>
  <si>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</si>
  <si>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</si>
  <si>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</si>
  <si>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</si>
  <si>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</si>
  <si>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</si>
  <si>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</si>
  <si>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</si>
  <si>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</si>
  <si>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</si>
  <si>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</si>
  <si>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</si>
  <si>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</si>
  <si>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</si>
  <si>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</si>
  <si>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</si>
  <si>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</si>
  <si>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</si>
  <si>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</si>
  <si>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</si>
  <si>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</si>
  <si>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</si>
  <si>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</si>
  <si>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</si>
  <si>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</si>
  <si>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</si>
  <si>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</si>
  <si>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</si>
  <si>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</si>
  <si>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</si>
  <si>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</si>
  <si>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</si>
  <si>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</si>
  <si>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</si>
  <si>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</si>
  <si>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</si>
  <si>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</si>
  <si>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</si>
  <si>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</si>
  <si>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</si>
  <si>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</si>
  <si>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</si>
  <si>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</si>
  <si>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</si>
  <si>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</si>
  <si>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</si>
  <si>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</si>
  <si>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</si>
  <si>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</si>
  <si>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</si>
  <si>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</si>
  <si>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</si>
  <si>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</si>
  <si>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</si>
  <si>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</si>
  <si>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</si>
  <si>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</si>
  <si>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</si>
  <si>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</si>
  <si>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</si>
  <si>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</si>
  <si>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</si>
  <si>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</si>
  <si>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</si>
  <si>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</si>
  <si>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</si>
  <si>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</si>
  <si>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</si>
  <si>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</si>
  <si>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</si>
  <si>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</si>
  <si>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</si>
  <si>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</si>
  <si>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</si>
  <si>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</si>
  <si>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</si>
  <si>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</si>
  <si>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</si>
  <si>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</si>
  <si>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</si>
  <si>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</si>
  <si>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</si>
  <si>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</si>
  <si>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</si>
  <si>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</si>
  <si>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</si>
  <si>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</si>
  <si>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</si>
  <si>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</si>
  <si>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</si>
  <si>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</si>
  <si>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</si>
  <si>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</si>
  <si>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</si>
  <si>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</si>
  <si>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</si>
  <si>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</si>
  <si>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</si>
  <si>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</si>
  <si>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</si>
  <si>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</si>
  <si>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</si>
  <si>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</si>
  <si>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</si>
  <si>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</si>
  <si>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</si>
  <si>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</si>
  <si>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</si>
  <si>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</si>
  <si>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</si>
  <si>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</si>
  <si>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</si>
  <si>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</si>
  <si>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</si>
  <si>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</si>
  <si>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</si>
  <si>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</si>
  <si>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</si>
  <si>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</si>
  <si>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</si>
  <si>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</si>
  <si>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</si>
  <si>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</si>
  <si>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</si>
  <si>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</si>
  <si>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</si>
  <si>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</si>
  <si>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</si>
  <si>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</si>
  <si>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</si>
  <si>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</si>
  <si>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</si>
  <si>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</si>
  <si>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</si>
  <si>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</si>
  <si>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</si>
  <si>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</si>
  <si>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</si>
  <si>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</si>
  <si>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</si>
  <si>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</si>
  <si>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</si>
  <si>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</si>
  <si>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</si>
  <si>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</si>
  <si>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</si>
  <si>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</si>
  <si>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</si>
  <si>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</si>
  <si>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</si>
  <si>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</si>
  <si>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</si>
  <si>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</si>
  <si>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</si>
  <si>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</si>
  <si>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</si>
  <si>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</si>
  <si>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</si>
  <si>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</si>
  <si>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</si>
  <si>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</si>
  <si>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</si>
  <si>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</si>
  <si>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</si>
  <si>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</si>
  <si>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</si>
  <si>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</si>
  <si>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</si>
  <si>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</si>
  <si>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</si>
  <si>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</si>
  <si>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</si>
  <si>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</si>
  <si>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</si>
  <si>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</si>
  <si>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</si>
  <si>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</si>
  <si>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</si>
  <si>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</si>
  <si>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</si>
  <si>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</si>
  <si>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</si>
  <si>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</si>
  <si>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</si>
  <si>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</si>
  <si>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</si>
  <si>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</si>
  <si>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</si>
  <si>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</si>
  <si>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</si>
  <si>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</si>
  <si>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</si>
  <si>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</si>
  <si>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</si>
  <si>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</si>
  <si>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</si>
  <si>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</si>
  <si>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</si>
  <si>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</si>
  <si>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</si>
  <si>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</si>
  <si>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</si>
  <si>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</si>
  <si>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</si>
  <si>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</si>
  <si>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</si>
  <si>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</si>
  <si>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</si>
  <si>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</si>
  <si>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</si>
  <si>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</si>
  <si>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</si>
  <si>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</si>
  <si>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</si>
  <si>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</si>
  <si>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</si>
  <si>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</si>
  <si>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</si>
  <si>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</si>
  <si>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</si>
  <si>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</si>
  <si>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</si>
  <si>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</si>
  <si>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</si>
  <si>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</si>
  <si>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</si>
  <si>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</si>
  <si>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</si>
  <si>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</si>
  <si>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</si>
  <si>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</si>
  <si>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</si>
  <si>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</si>
  <si>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</si>
  <si>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</si>
  <si>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</si>
  <si>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</si>
  <si>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</si>
  <si>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</si>
  <si>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</si>
  <si>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</si>
  <si>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</si>
  <si>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</si>
  <si>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</si>
  <si>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</si>
  <si>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</si>
  <si>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</si>
  <si>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</si>
  <si>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</si>
  <si>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</si>
  <si>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</si>
  <si>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</si>
  <si>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</si>
  <si>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</si>
  <si>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</si>
  <si>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</si>
  <si>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</si>
  <si>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</si>
  <si>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</si>
  <si>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</si>
  <si>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</si>
  <si>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</si>
  <si>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</si>
  <si>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</si>
  <si>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</si>
  <si>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</si>
  <si>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</si>
  <si>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</si>
  <si>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</si>
  <si>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</si>
  <si>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</si>
  <si>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</si>
  <si>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</si>
  <si>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</si>
  <si>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</si>
  <si>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</si>
  <si>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</si>
  <si>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</si>
  <si>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</si>
  <si>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</si>
  <si>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</si>
  <si>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</si>
  <si>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</si>
  <si>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</si>
  <si>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</si>
  <si>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</si>
  <si>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</si>
  <si>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</si>
  <si>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</si>
  <si>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</si>
  <si>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</si>
  <si>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</si>
  <si>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</si>
  <si>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</si>
  <si>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</si>
  <si>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</si>
  <si>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</si>
  <si>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</si>
  <si>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</si>
  <si>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</si>
  <si>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</si>
  <si>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</si>
  <si>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</si>
  <si>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</si>
  <si>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</si>
  <si>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</si>
  <si>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</si>
  <si>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</si>
  <si>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</si>
  <si>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</si>
  <si>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</si>
  <si>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</si>
  <si>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</si>
  <si>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</si>
  <si>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</si>
  <si>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</si>
  <si>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</si>
  <si>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</si>
  <si>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</si>
  <si>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</si>
  <si>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</si>
  <si>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</si>
  <si>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</si>
  <si>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</si>
  <si>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</si>
  <si>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</si>
  <si>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</si>
  <si>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</si>
  <si>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</si>
  <si>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</si>
  <si>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</si>
  <si>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</si>
  <si>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</si>
  <si>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</si>
  <si>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</si>
  <si>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</si>
  <si>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</si>
  <si>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</si>
  <si>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</si>
  <si>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</si>
  <si>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</si>
  <si>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</si>
  <si>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</si>
  <si>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</si>
  <si>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</si>
  <si>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</si>
  <si>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</si>
  <si>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</si>
  <si>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</si>
  <si>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</si>
  <si>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</si>
  <si>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</si>
  <si>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</si>
  <si>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</si>
  <si>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</si>
  <si>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</si>
  <si>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</si>
  <si>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</si>
  <si>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</si>
  <si>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</si>
  <si>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</si>
  <si>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</si>
  <si>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</si>
  <si>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</si>
  <si>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</si>
  <si>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</si>
  <si>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</si>
  <si>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</si>
  <si>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</si>
  <si>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</si>
  <si>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</si>
  <si>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</si>
  <si>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</si>
  <si>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</si>
  <si>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</si>
  <si>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</si>
  <si>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</si>
  <si>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</si>
  <si>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</si>
  <si>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</si>
  <si>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</si>
  <si>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</si>
  <si>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</si>
  <si>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</si>
  <si>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</si>
  <si>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</si>
  <si>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</si>
  <si>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</si>
  <si>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</si>
  <si>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</si>
  <si>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</si>
  <si>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</si>
  <si>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</si>
  <si>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</si>
  <si>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</si>
  <si>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</si>
  <si>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</si>
  <si>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</si>
  <si>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</si>
  <si>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</si>
  <si>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</si>
  <si>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</si>
  <si>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</si>
  <si>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</si>
  <si>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</si>
  <si>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</si>
  <si>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</si>
  <si>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</si>
  <si>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</si>
  <si>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</si>
  <si>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</si>
  <si>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</si>
  <si>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</si>
  <si>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</si>
  <si>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</si>
  <si>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</si>
  <si>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</si>
  <si>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</si>
  <si>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</si>
  <si>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</si>
  <si>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</si>
  <si>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</si>
  <si>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</si>
  <si>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</si>
  <si>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</si>
  <si>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</si>
  <si>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</si>
  <si>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</si>
  <si>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</si>
  <si>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</si>
  <si>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</si>
  <si>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</si>
  <si>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</si>
  <si>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</si>
  <si>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</si>
  <si>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</si>
  <si>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</si>
  <si>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</si>
  <si>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</si>
  <si>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</si>
  <si>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</si>
  <si>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</si>
  <si>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</si>
  <si>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</si>
  <si>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</si>
  <si>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</si>
  <si>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</si>
  <si>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</si>
  <si>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</si>
  <si>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</si>
  <si>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</si>
  <si>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</si>
  <si>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</si>
  <si>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</si>
  <si>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</si>
  <si>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</si>
  <si>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</si>
  <si>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</si>
  <si>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</si>
  <si>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</si>
  <si>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</si>
  <si>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</si>
  <si>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</si>
  <si>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</si>
  <si>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</si>
  <si>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</si>
  <si>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</si>
  <si>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</si>
  <si>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</si>
  <si>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</si>
  <si>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</si>
  <si>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</si>
  <si>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</si>
  <si>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</si>
  <si>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</si>
  <si>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</si>
  <si>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</si>
  <si>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</si>
  <si>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</si>
  <si>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</si>
  <si>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</si>
  <si>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</si>
  <si>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</si>
  <si>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</si>
  <si>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</si>
  <si>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</si>
  <si>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</si>
  <si>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</si>
  <si>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</si>
  <si>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</si>
  <si>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</si>
  <si>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</si>
  <si>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</si>
  <si>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</si>
  <si>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</si>
  <si>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</si>
  <si>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</si>
  <si>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</si>
  <si>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</si>
  <si>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</si>
  <si>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</si>
  <si>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</si>
  <si>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</si>
  <si>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</si>
  <si>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</si>
  <si>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</si>
  <si>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</si>
  <si>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</si>
  <si>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</si>
  <si>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</si>
  <si>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</si>
  <si>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</si>
  <si>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</si>
  <si>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</si>
  <si>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</si>
  <si>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</si>
  <si>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</si>
  <si>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</si>
  <si>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</si>
  <si>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</si>
  <si>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</si>
  <si>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</si>
  <si>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</si>
  <si>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</si>
  <si>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</si>
  <si>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</si>
  <si>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</si>
  <si>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</si>
  <si>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</si>
  <si>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</si>
  <si>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</si>
  <si>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</si>
  <si>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</si>
  <si>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</si>
  <si>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</si>
  <si>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</si>
  <si>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</si>
  <si>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</si>
  <si>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</si>
  <si>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</si>
  <si>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</si>
  <si>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</si>
  <si>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</si>
  <si>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</si>
  <si>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</si>
  <si>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</si>
  <si>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</si>
  <si>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</si>
  <si>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</si>
  <si>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</si>
  <si>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</si>
  <si>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</si>
  <si>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</si>
  <si>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</si>
  <si>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</si>
  <si>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</si>
  <si>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</si>
  <si>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</si>
  <si>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</si>
  <si>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</si>
  <si>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</si>
  <si>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</si>
  <si>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</si>
  <si>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</si>
  <si>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</si>
  <si>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</si>
  <si>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</si>
  <si>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</si>
  <si>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</si>
  <si>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</si>
  <si>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</si>
  <si>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</si>
  <si>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</si>
  <si>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</si>
  <si>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</si>
  <si>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</si>
  <si>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</si>
  <si>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</si>
  <si>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</si>
  <si>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</si>
  <si>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</si>
  <si>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</si>
  <si>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</si>
  <si>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</si>
  <si>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</si>
  <si>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</si>
  <si>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</si>
  <si>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</si>
  <si>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</si>
  <si>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</si>
  <si>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</si>
  <si>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</si>
  <si>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</si>
  <si>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</si>
  <si>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</si>
  <si>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</si>
  <si>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</si>
  <si>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</si>
  <si>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</si>
  <si>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</si>
  <si>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</si>
  <si>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</si>
  <si>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</si>
  <si>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</si>
  <si>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</si>
  <si>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</si>
  <si>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</si>
  <si>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</si>
  <si>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</si>
  <si>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</si>
  <si>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</si>
  <si>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</si>
  <si>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</si>
  <si>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</si>
  <si>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</si>
  <si>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</si>
  <si>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</si>
  <si>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</si>
  <si>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</si>
  <si>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</si>
  <si>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</si>
  <si>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</si>
  <si>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</si>
  <si>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</si>
  <si>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</si>
  <si>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</si>
  <si>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</si>
  <si>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</si>
  <si>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</si>
  <si>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</si>
  <si>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</si>
  <si>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</si>
  <si>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</si>
  <si>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</si>
  <si>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</si>
  <si>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</si>
  <si>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</si>
  <si>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</si>
  <si>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</si>
  <si>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</si>
  <si>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</si>
  <si>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</si>
  <si>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</si>
  <si>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</si>
  <si>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</si>
  <si>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</si>
  <si>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</si>
  <si>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</si>
  <si>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</si>
  <si>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</si>
  <si>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</si>
  <si>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</si>
  <si>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</si>
  <si>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</si>
  <si>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</si>
  <si>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</si>
  <si>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</si>
  <si>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</si>
  <si>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</si>
  <si>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</si>
  <si>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</si>
  <si>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</si>
  <si>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</si>
  <si>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</si>
  <si>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</si>
  <si>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</si>
  <si>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</si>
  <si>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</si>
  <si>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</si>
  <si>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</si>
  <si>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</si>
  <si>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</si>
  <si>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</si>
  <si>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</si>
  <si>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</si>
  <si>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</si>
  <si>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</si>
  <si>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</si>
  <si>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</si>
  <si>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</si>
  <si>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</si>
  <si>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</si>
  <si>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</si>
  <si>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</si>
  <si>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</si>
  <si>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</si>
  <si>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</si>
  <si>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</si>
  <si>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</si>
  <si>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</si>
  <si>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</si>
  <si>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</si>
  <si>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</si>
  <si>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</si>
  <si>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</si>
  <si>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</si>
  <si>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</si>
  <si>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</si>
  <si>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</si>
  <si>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</si>
  <si>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</si>
  <si>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</si>
  <si>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</si>
  <si>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</si>
  <si>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</si>
  <si>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</si>
  <si>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</si>
  <si>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</si>
  <si>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</si>
  <si>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</si>
  <si>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</si>
  <si>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</si>
  <si>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</si>
  <si>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</si>
  <si>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</si>
  <si>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</si>
  <si>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</si>
  <si>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</si>
  <si>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</si>
  <si>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</si>
  <si>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</si>
  <si>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</si>
  <si>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</si>
  <si>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</si>
  <si>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</si>
  <si>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</si>
  <si>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</si>
  <si>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</si>
  <si>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</si>
  <si>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</si>
  <si>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</si>
  <si>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</si>
  <si>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</si>
  <si>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</si>
  <si>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</si>
  <si>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</si>
  <si>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</si>
  <si>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</si>
  <si>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</si>
  <si>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</si>
  <si>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</si>
  <si>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</si>
  <si>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</si>
  <si>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</si>
  <si>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</si>
  <si>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</si>
  <si>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</si>
  <si>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</si>
  <si>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</si>
  <si>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</si>
  <si>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</si>
  <si>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</si>
  <si>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</si>
  <si>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</si>
  <si>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</si>
  <si>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</si>
  <si>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</si>
  <si>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</si>
  <si>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</si>
  <si>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</si>
  <si>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</si>
  <si>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</si>
  <si>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</si>
  <si>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</si>
  <si>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</si>
  <si>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</si>
  <si>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</si>
  <si>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</si>
  <si>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</si>
  <si>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</si>
  <si>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</si>
  <si>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</si>
  <si>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</si>
  <si>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</si>
  <si>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</si>
  <si>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</si>
  <si>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</si>
  <si>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</si>
  <si>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</si>
  <si>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</si>
  <si>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</si>
  <si>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</si>
  <si>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</si>
  <si>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</si>
  <si>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</si>
  <si>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</si>
  <si>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</si>
  <si>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</si>
  <si>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</si>
  <si>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</si>
  <si>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</si>
  <si>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</si>
  <si>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</si>
  <si>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</si>
  <si>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</si>
  <si>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</si>
  <si>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</si>
  <si>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</si>
  <si>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</si>
  <si>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</si>
  <si>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</si>
  <si>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</si>
  <si>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</si>
  <si>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</si>
  <si>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</si>
  <si>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</si>
  <si>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</si>
  <si>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</si>
  <si>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</si>
  <si>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</si>
  <si>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</si>
  <si>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</si>
  <si>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</si>
  <si>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</si>
  <si>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</si>
  <si>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</si>
  <si>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</si>
  <si>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</si>
  <si>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</si>
  <si>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</si>
  <si>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</si>
  <si>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</si>
  <si>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</si>
  <si>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</si>
  <si>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</si>
  <si>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</si>
  <si>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</si>
  <si>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</si>
  <si>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</si>
  <si>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</si>
  <si>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</si>
  <si>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</si>
  <si>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</si>
  <si>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</si>
  <si>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</si>
  <si>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</si>
  <si>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</si>
  <si>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</si>
  <si>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</si>
  <si>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</si>
  <si>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</si>
  <si>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</si>
  <si>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</si>
  <si>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</si>
  <si>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</si>
  <si>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</si>
  <si>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</si>
  <si>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</si>
  <si>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</si>
  <si>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</si>
  <si>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</si>
  <si>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</si>
  <si>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</si>
  <si>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</si>
  <si>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</si>
  <si>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</si>
  <si>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</si>
  <si>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</si>
  <si>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</si>
  <si>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</si>
  <si>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</si>
  <si>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</si>
  <si>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</si>
  <si>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</si>
  <si>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</si>
  <si>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</si>
  <si>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</si>
  <si>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</si>
  <si>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</si>
  <si>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</si>
  <si>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</si>
  <si>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</si>
  <si>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</si>
  <si>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</si>
  <si>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</si>
  <si>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</si>
  <si>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</si>
  <si>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</si>
  <si>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</si>
  <si>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</si>
  <si>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</si>
  <si>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</si>
  <si>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</si>
  <si>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</si>
  <si>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</si>
  <si>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</si>
  <si>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</si>
  <si>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</si>
  <si>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</si>
  <si>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</si>
  <si>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</si>
  <si>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</si>
  <si>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</si>
  <si>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</si>
  <si>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</si>
  <si>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</si>
  <si>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</si>
  <si>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</si>
  <si>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</si>
  <si>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</si>
  <si>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</si>
  <si>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</si>
  <si>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</si>
  <si>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</si>
  <si>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</si>
  <si>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</si>
  <si>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</si>
  <si>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</si>
  <si>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</si>
  <si>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</si>
  <si>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</si>
  <si>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</si>
  <si>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</si>
  <si>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</si>
  <si>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</si>
  <si>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</si>
  <si>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</si>
  <si>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</si>
  <si>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</si>
  <si>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</si>
  <si>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</si>
  <si>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</si>
  <si>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</si>
  <si>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</si>
  <si>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</si>
  <si>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</si>
  <si>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</si>
  <si>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</si>
  <si>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</si>
  <si>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</si>
  <si>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</si>
  <si>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</si>
  <si>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</si>
  <si>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</si>
  <si>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</si>
  <si>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</si>
  <si>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</si>
  <si>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</si>
  <si>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</si>
  <si>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</si>
  <si>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</si>
  <si>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</si>
  <si>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</si>
  <si>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</si>
  <si>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</si>
  <si>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</si>
  <si>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</si>
  <si>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</si>
  <si>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</si>
  <si>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</si>
  <si>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</si>
  <si>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</si>
  <si>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</si>
  <si>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</si>
  <si>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</si>
  <si>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</si>
  <si>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</si>
  <si>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</si>
  <si>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</si>
  <si>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</si>
  <si>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</si>
  <si>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</si>
  <si>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</si>
  <si>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</si>
  <si>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</si>
  <si>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</si>
  <si>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</si>
  <si>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</si>
  <si>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</si>
  <si>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</si>
  <si>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</si>
  <si>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</si>
  <si>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</si>
  <si>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</si>
  <si>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</si>
  <si>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</si>
  <si>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</si>
  <si>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</si>
  <si>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</si>
  <si>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</si>
  <si>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</si>
  <si>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</si>
  <si>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</si>
  <si>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</si>
  <si>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</si>
  <si>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</si>
  <si>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</si>
  <si>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</si>
  <si>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</si>
  <si>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</si>
  <si>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</si>
  <si>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</si>
  <si>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</si>
  <si>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</si>
  <si>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</si>
  <si>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</si>
  <si>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</si>
  <si>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</si>
  <si>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</si>
  <si>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</si>
  <si>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</si>
  <si>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</si>
  <si>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</si>
  <si>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</si>
  <si>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</si>
  <si>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</si>
  <si>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</si>
  <si>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</si>
  <si>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</si>
  <si>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</si>
  <si>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</si>
  <si>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</si>
  <si>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</si>
  <si>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</si>
  <si>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</si>
  <si>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</si>
  <si>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</si>
  <si>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</si>
  <si>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</si>
  <si>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</si>
  <si>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</si>
  <si>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</si>
  <si>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</si>
  <si>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</si>
  <si>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</si>
  <si>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</si>
  <si>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</si>
  <si>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</si>
  <si>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</si>
  <si>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</si>
  <si>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</si>
  <si>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</si>
  <si>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</si>
  <si>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</si>
  <si>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</si>
  <si>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</si>
  <si>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</si>
  <si>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</si>
  <si>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</si>
  <si>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</si>
  <si>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</si>
  <si>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</si>
  <si>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</si>
  <si>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</si>
  <si>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</si>
  <si>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</si>
  <si>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</si>
  <si>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</si>
  <si>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</si>
  <si>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</si>
  <si>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</si>
  <si>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</si>
  <si>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</si>
  <si>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</si>
  <si>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</si>
  <si>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</si>
  <si>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</si>
  <si>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</si>
  <si>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</si>
  <si>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</si>
  <si>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</si>
  <si>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</si>
  <si>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</si>
  <si>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</si>
  <si>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</si>
  <si>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</si>
  <si>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</si>
  <si>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</si>
  <si>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</si>
  <si>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</si>
  <si>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</si>
  <si>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</si>
  <si>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</si>
  <si>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</si>
  <si>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</si>
  <si>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</si>
  <si>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</si>
  <si>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</si>
  <si>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</si>
  <si>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</si>
  <si>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</si>
  <si>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</si>
  <si>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</si>
  <si>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</si>
  <si>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</si>
  <si>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</si>
  <si>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</si>
  <si>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</si>
  <si>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</si>
  <si>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</si>
  <si>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</si>
  <si>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</si>
  <si>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</si>
  <si>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</si>
  <si>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</si>
  <si>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</si>
  <si>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</si>
  <si>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</si>
  <si>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</si>
  <si>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</si>
  <si>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</si>
  <si>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</si>
  <si>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</si>
  <si>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</si>
  <si>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</si>
  <si>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</si>
  <si>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</si>
  <si>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</si>
  <si>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</si>
  <si>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</si>
  <si>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</si>
  <si>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</si>
  <si>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</si>
  <si>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</si>
  <si>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</si>
  <si>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</si>
  <si>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</si>
  <si>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</si>
  <si>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</si>
  <si>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</si>
  <si>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</si>
  <si>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</si>
  <si>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</si>
  <si>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</si>
  <si>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</si>
  <si>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</si>
  <si>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</si>
  <si>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</si>
  <si>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</si>
  <si>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</si>
  <si>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</si>
  <si>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</si>
  <si>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</si>
  <si>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</si>
  <si>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</si>
  <si>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</si>
  <si>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</si>
  <si>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</si>
  <si>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</si>
  <si>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</si>
  <si>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</si>
  <si>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</si>
  <si>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</si>
  <si>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</si>
  <si>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</si>
  <si>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</si>
  <si>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</si>
  <si>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</si>
  <si>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</si>
  <si>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</si>
  <si>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</si>
  <si>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</si>
  <si>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</si>
  <si>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</si>
  <si>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</si>
  <si>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</si>
  <si>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</si>
  <si>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</si>
  <si>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</si>
  <si>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</si>
  <si>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</si>
  <si>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</si>
  <si>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</si>
  <si>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</si>
  <si>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</si>
  <si>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</si>
  <si>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</si>
  <si>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</si>
  <si>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</si>
  <si>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</si>
  <si>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</si>
  <si>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</si>
  <si>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</si>
  <si>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</si>
  <si>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</si>
  <si>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</si>
  <si>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</si>
  <si>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</si>
  <si>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</si>
  <si>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</si>
  <si>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</si>
  <si>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</si>
  <si>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</si>
  <si>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</si>
  <si>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</si>
  <si>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</si>
  <si>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</si>
  <si>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</si>
  <si>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</si>
  <si>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</si>
  <si>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</si>
  <si>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</si>
  <si>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</si>
  <si>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</si>
  <si>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</si>
  <si>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</si>
  <si>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</si>
  <si>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</si>
  <si>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</si>
  <si>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</si>
  <si>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</si>
  <si>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</si>
  <si>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</si>
  <si>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</si>
  <si>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</si>
  <si>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</si>
  <si>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</si>
  <si>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</si>
  <si>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</si>
  <si>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</si>
  <si>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</si>
  <si>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</si>
  <si>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</si>
  <si>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</si>
  <si>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</si>
  <si>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</si>
  <si>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</si>
  <si>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</si>
  <si>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</si>
  <si>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</si>
  <si>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</si>
  <si>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</si>
  <si>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</si>
  <si>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</si>
  <si>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</si>
  <si>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</si>
  <si>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</si>
  <si>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</si>
  <si>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</si>
  <si>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</si>
  <si>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</si>
  <si>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</si>
  <si>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</si>
  <si>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</si>
  <si>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</si>
  <si>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</si>
  <si>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</si>
  <si>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</si>
  <si>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</si>
  <si>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</si>
  <si>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</si>
  <si>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</si>
  <si>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</si>
  <si>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</si>
  <si>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</si>
  <si>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</si>
  <si>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</si>
  <si>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</si>
  <si>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</si>
  <si>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</si>
  <si>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</si>
  <si>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</si>
  <si>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</si>
  <si>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</si>
  <si>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</si>
  <si>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</si>
  <si>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</si>
  <si>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</si>
  <si>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</si>
  <si>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</si>
  <si>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</si>
  <si>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</si>
  <si>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</si>
  <si>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</si>
  <si>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</si>
  <si>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</si>
  <si>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</si>
  <si>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</si>
  <si>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</si>
  <si>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</si>
  <si>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</si>
  <si>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</si>
  <si>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</si>
  <si>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</si>
  <si>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</si>
  <si>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</si>
  <si>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</si>
  <si>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</si>
  <si>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</si>
  <si>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</si>
  <si>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</si>
  <si>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</si>
  <si>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</si>
  <si>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</si>
  <si>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</si>
  <si>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</si>
  <si>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</si>
  <si>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</si>
  <si>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</si>
  <si>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</si>
  <si>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</si>
  <si>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</si>
  <si>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</si>
  <si>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</si>
  <si>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</si>
  <si>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</si>
  <si>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</si>
  <si>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</si>
  <si>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</si>
  <si>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</si>
  <si>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</si>
  <si>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</si>
  <si>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</si>
  <si>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</si>
  <si>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</si>
  <si>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</si>
  <si>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</si>
  <si>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</si>
  <si>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</si>
  <si>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</si>
  <si>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</si>
  <si>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</si>
  <si>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</si>
  <si>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</si>
  <si>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</si>
  <si>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</si>
  <si>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</si>
  <si>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</si>
  <si>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</si>
  <si>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</si>
  <si>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</si>
  <si>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</si>
  <si>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</si>
  <si>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</si>
  <si>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</si>
  <si>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</si>
  <si>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</si>
  <si>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</si>
  <si>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</si>
  <si>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</si>
  <si>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</si>
  <si>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</si>
  <si>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</si>
  <si>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</si>
  <si>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</si>
  <si>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</si>
  <si>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</si>
  <si>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</si>
  <si>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</si>
  <si>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</si>
  <si>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</si>
  <si>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</si>
  <si>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</si>
  <si>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</si>
  <si>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</si>
  <si>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</si>
  <si>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</si>
  <si>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</si>
  <si>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</si>
  <si>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</si>
  <si>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</si>
  <si>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</si>
  <si>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</si>
  <si>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</si>
  <si>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</si>
  <si>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</si>
  <si>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</si>
  <si>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</si>
  <si>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</si>
  <si>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</si>
  <si>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</si>
  <si>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</si>
  <si>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</si>
  <si>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</si>
  <si>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</si>
  <si>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</si>
  <si>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</si>
  <si>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</si>
  <si>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</si>
  <si>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</si>
  <si>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</si>
  <si>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</si>
  <si>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</si>
  <si>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</si>
  <si>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</si>
  <si>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</si>
  <si>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</si>
  <si>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</si>
  <si>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</si>
  <si>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</si>
  <si>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</si>
  <si>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</si>
  <si>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</si>
  <si>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</si>
  <si>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</si>
  <si>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</si>
  <si>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</si>
  <si>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</si>
  <si>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</si>
  <si>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</si>
  <si>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</si>
  <si>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</si>
  <si>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</si>
  <si>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</si>
  <si>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</si>
  <si>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</si>
  <si>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</si>
  <si>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</si>
  <si>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</si>
  <si>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</si>
  <si>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</si>
  <si>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</si>
  <si>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</si>
  <si>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</si>
  <si>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</si>
  <si>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</si>
  <si>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</si>
  <si>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</si>
  <si>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</si>
  <si>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</si>
  <si>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</si>
  <si>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</si>
  <si>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</si>
  <si>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</si>
  <si>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</si>
  <si>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</si>
  <si>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</si>
  <si>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</si>
  <si>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</si>
  <si>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</si>
  <si>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</si>
  <si>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</si>
  <si>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</si>
  <si>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</si>
  <si>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</si>
  <si>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</si>
  <si>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</si>
  <si>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</si>
  <si>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</si>
  <si>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</si>
  <si>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</si>
  <si>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</si>
  <si>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</si>
  <si>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</si>
  <si>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</si>
  <si>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</si>
  <si>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</si>
  <si>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</si>
  <si>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</si>
  <si>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</si>
  <si>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</si>
  <si>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</si>
  <si>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</si>
  <si>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</si>
  <si>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</si>
  <si>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</si>
  <si>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</si>
  <si>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</si>
  <si>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</si>
  <si>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</si>
  <si>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</si>
  <si>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</si>
  <si>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</si>
  <si>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</si>
  <si>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</si>
  <si>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</si>
  <si>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</si>
  <si>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</si>
  <si>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</si>
  <si>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</si>
  <si>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</si>
  <si>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</si>
  <si>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</si>
  <si>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</si>
  <si>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</si>
  <si>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</si>
  <si>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</si>
  <si>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</si>
  <si>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</si>
  <si>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</si>
  <si>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</si>
  <si>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</si>
  <si>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</si>
  <si>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</si>
  <si>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</si>
  <si>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</si>
  <si>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</si>
  <si>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</si>
  <si>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</si>
  <si>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</si>
  <si>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</si>
  <si>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</si>
  <si>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</si>
  <si>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</si>
  <si>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</si>
  <si>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</si>
  <si>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</si>
  <si>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</si>
  <si>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</si>
  <si>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</si>
  <si>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</si>
  <si>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</si>
  <si>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</si>
  <si>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</si>
  <si>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</si>
  <si>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</si>
  <si>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</si>
  <si>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</si>
  <si>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</si>
  <si>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</si>
  <si>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</si>
  <si>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</si>
  <si>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</si>
  <si>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</si>
  <si>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</si>
  <si>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</si>
  <si>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</si>
  <si>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</si>
  <si>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</si>
  <si>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</si>
  <si>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</si>
  <si>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</si>
  <si>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</si>
  <si>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</si>
  <si>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</si>
  <si>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</si>
  <si>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</si>
  <si>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</si>
  <si>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</si>
  <si>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</si>
  <si>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</si>
  <si>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</si>
  <si>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</si>
  <si>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</si>
  <si>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</si>
  <si>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</si>
  <si>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</si>
  <si>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</si>
  <si>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</si>
  <si>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</si>
  <si>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</si>
  <si>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</si>
  <si>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</si>
  <si>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</si>
  <si>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</si>
  <si>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</si>
  <si>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</si>
  <si>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</si>
  <si>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</si>
  <si>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</si>
  <si>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</si>
  <si>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</si>
  <si>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</si>
  <si>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</si>
  <si>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</si>
  <si>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</si>
  <si>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</si>
  <si>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</si>
  <si>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</si>
  <si>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</si>
  <si>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</si>
  <si>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</si>
  <si>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</si>
  <si>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</si>
  <si>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</si>
  <si>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</si>
  <si>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</si>
  <si>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</si>
  <si>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</si>
  <si>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</si>
  <si>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</si>
  <si>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</si>
  <si>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</si>
  <si>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</si>
  <si>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</si>
  <si>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</si>
  <si>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</si>
  <si>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</si>
  <si>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</si>
  <si>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</si>
  <si>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</si>
  <si>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</si>
  <si>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</si>
  <si>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</si>
  <si>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</si>
  <si>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</si>
  <si>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</si>
  <si>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</si>
  <si>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</si>
  <si>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</si>
  <si>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</si>
  <si>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</si>
  <si>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</si>
  <si>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</si>
  <si>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</si>
  <si>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</si>
  <si>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</si>
  <si>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</si>
  <si>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</si>
  <si>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</si>
  <si>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</si>
  <si>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</si>
  <si>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</si>
  <si>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</si>
  <si>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</si>
  <si>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</si>
  <si>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</si>
  <si>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</si>
  <si>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</si>
  <si>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</si>
  <si>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</si>
  <si>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</si>
  <si>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</si>
  <si>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</si>
  <si>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</si>
  <si>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</si>
  <si>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</si>
  <si>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</si>
  <si>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</si>
  <si>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</si>
  <si>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</si>
  <si>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</si>
  <si>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</si>
  <si>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</si>
  <si>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</si>
  <si>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</si>
  <si>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</si>
  <si>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</si>
  <si>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</si>
  <si>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</si>
  <si>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</si>
  <si>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</si>
  <si>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</si>
  <si>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</si>
  <si>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</si>
  <si>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</si>
  <si>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</si>
  <si>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</si>
  <si>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</si>
  <si>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</si>
  <si>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</si>
  <si>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</si>
  <si>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</si>
  <si>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</si>
  <si>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</si>
  <si>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</si>
  <si>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</si>
  <si>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</si>
  <si>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</si>
  <si>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</si>
  <si>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</si>
  <si>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</si>
  <si>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</si>
  <si>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</si>
  <si>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</si>
  <si>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</si>
  <si>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</si>
  <si>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</si>
  <si>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</si>
  <si>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</si>
  <si>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</si>
  <si>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</si>
  <si>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</si>
  <si>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</si>
  <si>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</si>
  <si>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</si>
  <si>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</si>
  <si>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</si>
  <si>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</si>
  <si>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</si>
  <si>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</si>
  <si>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</si>
  <si>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</si>
  <si>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</si>
  <si>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</si>
  <si>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</si>
  <si>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</si>
  <si>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</si>
  <si>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</si>
  <si>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</si>
  <si>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</si>
  <si>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</si>
  <si>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</si>
  <si>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</si>
  <si>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</si>
  <si>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</si>
  <si>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</si>
  <si>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</si>
  <si>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</si>
  <si>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</si>
  <si>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</si>
  <si>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</si>
  <si>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</si>
  <si>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</si>
  <si>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</si>
  <si>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</si>
  <si>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</si>
  <si>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</si>
  <si>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</si>
  <si>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</si>
  <si>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</si>
  <si>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</si>
  <si>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</si>
  <si>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</si>
  <si>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</si>
  <si>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</si>
  <si>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</si>
  <si>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</si>
  <si>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</si>
  <si>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</si>
  <si>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</si>
  <si>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</si>
  <si>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</si>
  <si>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</si>
  <si>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</si>
  <si>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</si>
  <si>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</si>
  <si>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</si>
  <si>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</si>
  <si>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</si>
  <si>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</si>
  <si>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</si>
  <si>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</si>
  <si>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</si>
  <si>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</si>
  <si>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</si>
  <si>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</si>
  <si>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</si>
  <si>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</si>
  <si>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</si>
  <si>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</si>
  <si>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</si>
  <si>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</si>
  <si>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</si>
  <si>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</si>
  <si>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</si>
  <si>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</si>
  <si>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</si>
  <si>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</si>
  <si>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</si>
  <si>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</si>
  <si>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</si>
  <si>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</si>
  <si>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</si>
  <si>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</si>
  <si>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</si>
  <si>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</si>
  <si>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</si>
  <si>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</si>
  <si>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</si>
  <si>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</si>
  <si>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</si>
  <si>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</si>
  <si>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</si>
  <si>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</si>
  <si>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</si>
  <si>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</si>
  <si>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</si>
  <si>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</si>
  <si>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</si>
  <si>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</si>
  <si>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</si>
  <si>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</si>
  <si>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</si>
  <si>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</si>
  <si>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</si>
  <si>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</si>
  <si>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</si>
  <si>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</si>
  <si>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</si>
  <si>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</si>
  <si>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</si>
  <si>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</si>
  <si>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</si>
  <si>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</si>
  <si>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</si>
  <si>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</si>
  <si>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</si>
  <si>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</si>
  <si>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</si>
  <si>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</si>
  <si>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</si>
  <si>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</si>
  <si>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</si>
  <si>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</si>
  <si>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</si>
  <si>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</si>
  <si>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</si>
  <si>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</si>
  <si>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</si>
  <si>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</si>
  <si>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</si>
  <si>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</si>
  <si>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</si>
  <si>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</si>
  <si>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</si>
  <si>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</si>
  <si>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</si>
  <si>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</si>
  <si>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</si>
  <si>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</si>
  <si>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</si>
  <si>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</si>
  <si>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</si>
  <si>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</si>
  <si>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</si>
  <si>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</si>
  <si>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</si>
  <si>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</si>
  <si>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</si>
  <si>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</si>
  <si>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</si>
  <si>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</si>
  <si>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</si>
  <si>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</si>
  <si>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</si>
  <si>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</si>
  <si>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</si>
  <si>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</si>
  <si>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</si>
  <si>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</si>
  <si>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</si>
  <si>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</si>
  <si>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</si>
  <si>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</si>
  <si>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</si>
  <si>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</si>
  <si>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</si>
  <si>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</si>
  <si>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</si>
  <si>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</si>
  <si>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</si>
  <si>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</si>
  <si>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</si>
  <si>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</si>
  <si>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</si>
  <si>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</si>
  <si>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</si>
  <si>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</si>
  <si>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</si>
  <si>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</si>
  <si>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</si>
  <si>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</si>
  <si>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</si>
  <si>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</si>
  <si>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</si>
  <si>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</si>
  <si>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</si>
  <si>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</si>
  <si>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</si>
  <si>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</si>
  <si>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</si>
  <si>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</si>
  <si>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</si>
  <si>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</si>
  <si>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</si>
  <si>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</si>
  <si>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</si>
  <si>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</si>
  <si>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</si>
  <si>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</si>
  <si>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</si>
  <si>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</si>
  <si>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</si>
  <si>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</si>
  <si>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</si>
  <si>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</si>
  <si>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</si>
  <si>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</si>
  <si>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</si>
  <si>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</si>
  <si>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</si>
  <si>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</si>
  <si>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</si>
  <si>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</si>
  <si>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</si>
  <si>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</si>
  <si>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</si>
  <si>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</si>
  <si>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</si>
  <si>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</si>
  <si>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</si>
  <si>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</si>
  <si>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</si>
  <si>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</si>
  <si>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</si>
  <si>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</si>
  <si>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</si>
  <si>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</si>
  <si>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</si>
  <si>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</si>
  <si>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</si>
  <si>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</si>
  <si>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</si>
  <si>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</si>
  <si>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</si>
  <si>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</si>
  <si>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</si>
  <si>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</si>
  <si>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</si>
  <si>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</si>
  <si>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</si>
  <si>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</si>
  <si>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</si>
  <si>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</si>
  <si>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</si>
  <si>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</si>
  <si>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</si>
  <si>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</si>
  <si>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</si>
  <si>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</si>
  <si>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</si>
  <si>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</si>
  <si>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</si>
  <si>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</si>
  <si>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</si>
  <si>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</si>
  <si>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</si>
  <si>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</si>
  <si>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</si>
  <si>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</si>
  <si>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</si>
  <si>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</si>
  <si>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</si>
  <si>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</si>
  <si>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</si>
  <si>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</si>
  <si>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</si>
  <si>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</si>
  <si>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</si>
  <si>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</si>
  <si>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</si>
  <si>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</si>
  <si>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</si>
  <si>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</si>
  <si>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</si>
  <si>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</si>
  <si>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</si>
  <si>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</si>
  <si>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</si>
  <si>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</si>
  <si>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</si>
  <si>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</si>
  <si>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</si>
  <si>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</si>
  <si>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</si>
  <si>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</si>
  <si>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</si>
  <si>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</si>
  <si>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</si>
  <si>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</si>
  <si>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</si>
  <si>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</si>
  <si>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</si>
  <si>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</si>
  <si>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</si>
  <si>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</si>
  <si>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</si>
  <si>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</si>
  <si>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</si>
  <si>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</si>
  <si>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</si>
  <si>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</si>
  <si>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</si>
  <si>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</si>
  <si>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</si>
  <si>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</si>
  <si>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</si>
  <si>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</si>
  <si>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</si>
  <si>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</si>
  <si>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</si>
  <si>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</si>
  <si>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</si>
  <si>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</si>
  <si>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</si>
  <si>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</si>
  <si>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</si>
  <si>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</si>
  <si>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</si>
  <si>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</si>
  <si>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</si>
  <si>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</si>
  <si>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</si>
  <si>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</si>
  <si>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</si>
  <si>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</si>
  <si>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</si>
  <si>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</si>
  <si>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</si>
  <si>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</si>
  <si>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</si>
  <si>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</si>
  <si>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</si>
  <si>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</si>
  <si>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</si>
  <si>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</si>
  <si>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</si>
  <si>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</si>
  <si>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</si>
  <si>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</si>
  <si>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</si>
  <si>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</si>
  <si>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</si>
  <si>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</si>
  <si>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</si>
  <si>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</si>
  <si>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</si>
  <si>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</si>
  <si>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</si>
  <si>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</si>
  <si>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</si>
  <si>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</si>
  <si>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</si>
  <si>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</si>
  <si>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</si>
  <si>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</si>
  <si>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</si>
  <si>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</si>
  <si>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</si>
  <si>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</si>
  <si>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</si>
  <si>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</si>
  <si>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</si>
  <si>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</si>
  <si>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</si>
  <si>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</si>
  <si>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</si>
  <si>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</si>
  <si>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</si>
  <si>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</si>
  <si>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</si>
  <si>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</si>
  <si>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</si>
  <si>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</si>
  <si>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</si>
  <si>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</si>
  <si>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</si>
  <si>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</si>
  <si>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</si>
  <si>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</si>
  <si>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</si>
  <si>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</si>
  <si>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</si>
  <si>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</si>
  <si>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</si>
  <si>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</si>
  <si>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</si>
  <si>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</si>
  <si>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</si>
  <si>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</si>
  <si>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</si>
  <si>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</si>
  <si>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</si>
  <si>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</si>
  <si>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</si>
  <si>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</si>
  <si>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</si>
  <si>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</si>
  <si>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</si>
  <si>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</si>
  <si>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</si>
  <si>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</si>
  <si>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</si>
  <si>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</si>
  <si>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</si>
  <si>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</si>
  <si>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</si>
  <si>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</si>
  <si>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</si>
  <si>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</si>
  <si>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</si>
  <si>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</si>
  <si>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</si>
  <si>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</si>
  <si>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</si>
  <si>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</si>
  <si>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</si>
  <si>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</si>
  <si>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</si>
  <si>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</si>
  <si>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</si>
  <si>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</si>
  <si>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</si>
  <si>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</si>
  <si>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</si>
  <si>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</si>
  <si>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</si>
  <si>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</si>
  <si>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</si>
  <si>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</si>
  <si>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</si>
  <si>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</si>
  <si>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</si>
  <si>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</si>
  <si>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</si>
  <si>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</si>
  <si>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</si>
  <si>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</si>
  <si>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</si>
  <si>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</si>
  <si>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</si>
  <si>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</si>
  <si>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</si>
  <si>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</si>
  <si>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</si>
  <si>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</si>
  <si>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</si>
  <si>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</si>
  <si>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</si>
  <si>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</si>
  <si>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</si>
  <si>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</si>
  <si>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</si>
  <si>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</si>
  <si>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</si>
  <si>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</si>
  <si>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</si>
  <si>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</si>
  <si>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</si>
  <si>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</si>
  <si>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</si>
  <si>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</si>
  <si>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</si>
  <si>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</si>
  <si>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</si>
  <si>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</si>
  <si>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</si>
  <si>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</si>
  <si>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</si>
  <si>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</si>
  <si>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</si>
  <si>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</si>
  <si>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</si>
  <si>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</si>
  <si>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</si>
  <si>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</si>
  <si>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</si>
  <si>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</si>
  <si>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</si>
  <si>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</si>
  <si>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</si>
  <si>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</si>
  <si>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</si>
  <si>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</si>
  <si>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</si>
  <si>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</si>
  <si>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</si>
  <si>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</si>
  <si>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</si>
  <si>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</si>
  <si>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</si>
  <si>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</si>
  <si>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</si>
  <si>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</si>
  <si>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</si>
  <si>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</si>
  <si>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</si>
  <si>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</si>
  <si>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</si>
  <si>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</si>
  <si>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</si>
  <si>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</si>
  <si>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</si>
  <si>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</si>
  <si>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</si>
  <si>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</si>
  <si>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</si>
  <si>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</si>
  <si>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</si>
  <si>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</si>
  <si>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</si>
  <si>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</si>
  <si>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</si>
  <si>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</si>
  <si>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</si>
  <si>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</si>
  <si>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</si>
  <si>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</si>
  <si>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</si>
  <si>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</si>
  <si>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</si>
  <si>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</si>
  <si>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</si>
  <si>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</si>
  <si>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</si>
  <si>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</si>
  <si>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</si>
  <si>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</si>
  <si>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</si>
  <si>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</si>
  <si>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</si>
  <si>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</si>
  <si>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</si>
  <si>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</si>
  <si>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</si>
  <si>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</si>
  <si>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</si>
  <si>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</si>
  <si>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</si>
  <si>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</si>
  <si>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</si>
  <si>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</si>
  <si>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</si>
  <si>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</si>
  <si>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</si>
  <si>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</si>
  <si>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</si>
  <si>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</si>
  <si>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</si>
  <si>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</si>
  <si>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</si>
  <si>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</si>
  <si>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</si>
  <si>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</si>
  <si>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</si>
  <si>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</si>
  <si>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</si>
  <si>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</si>
  <si>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</si>
  <si>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</si>
  <si>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</si>
  <si>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</si>
  <si>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</si>
  <si>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</si>
  <si>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</si>
  <si>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</si>
  <si>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</si>
  <si>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</si>
  <si>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</si>
  <si>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</si>
  <si>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</si>
  <si>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</si>
  <si>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</si>
  <si>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</si>
  <si>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</si>
  <si>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</si>
  <si>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</si>
  <si>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</si>
  <si>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</si>
  <si>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</si>
  <si>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</si>
  <si>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</si>
  <si>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</si>
  <si>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</si>
  <si>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</si>
  <si>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</si>
  <si>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</si>
  <si>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</si>
  <si>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</si>
  <si>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</si>
  <si>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</si>
  <si>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</si>
  <si>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</si>
  <si>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</si>
  <si>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</si>
  <si>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</si>
  <si>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</si>
  <si>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</si>
  <si>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</si>
  <si>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</si>
  <si>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</si>
  <si>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</si>
  <si>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</si>
  <si>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</si>
  <si>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</si>
  <si>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</si>
  <si>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</si>
  <si>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</si>
  <si>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</si>
  <si>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</si>
  <si>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</si>
  <si>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</si>
  <si>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</si>
  <si>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</si>
  <si>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</si>
  <si>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</si>
  <si>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</si>
  <si>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</si>
  <si>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</si>
  <si>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</si>
  <si>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</si>
  <si>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</si>
  <si>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</si>
  <si>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</si>
  <si>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</si>
  <si>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</si>
  <si>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</si>
  <si>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</si>
  <si>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</si>
  <si>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</si>
  <si>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</si>
  <si>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</si>
  <si>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</si>
  <si>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</si>
  <si>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</si>
  <si>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</si>
  <si>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</si>
  <si>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</si>
  <si>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</si>
  <si>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</si>
  <si>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</si>
  <si>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</si>
  <si>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</si>
  <si>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</si>
  <si>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</si>
  <si>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</si>
  <si>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</si>
  <si>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</si>
  <si>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</si>
  <si>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</si>
  <si>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</si>
  <si>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</si>
  <si>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</si>
  <si>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</si>
  <si>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</si>
  <si>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</si>
  <si>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</si>
  <si>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</si>
  <si>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</si>
  <si>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</si>
  <si>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</si>
  <si>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</si>
  <si>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</si>
  <si>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</si>
  <si>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</si>
  <si>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</si>
  <si>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</si>
  <si>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</si>
  <si>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</si>
  <si>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</si>
  <si>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</si>
  <si>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</si>
  <si>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</si>
  <si>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</si>
  <si>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</si>
  <si>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</si>
  <si>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</si>
  <si>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</si>
  <si>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</si>
  <si>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</si>
  <si>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</si>
  <si>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</si>
  <si>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</si>
  <si>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</si>
  <si>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</si>
  <si>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</si>
  <si>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</si>
  <si>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</si>
  <si>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</si>
  <si>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</si>
  <si>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</si>
  <si>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</si>
  <si>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</si>
  <si>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</si>
  <si>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</si>
  <si>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</si>
  <si>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</si>
  <si>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</si>
  <si>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</si>
  <si>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</si>
  <si>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</si>
  <si>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</si>
  <si>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</si>
  <si>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</si>
  <si>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</si>
  <si>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</si>
  <si>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</si>
  <si>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</si>
  <si>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</si>
  <si>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</si>
  <si>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</si>
  <si>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</si>
  <si>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</si>
  <si>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</si>
  <si>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</si>
  <si>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</si>
  <si>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</si>
  <si>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</si>
  <si>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</si>
  <si>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</si>
  <si>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</si>
  <si>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</si>
  <si>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</si>
  <si>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</si>
  <si>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</si>
  <si>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</si>
  <si>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</si>
  <si>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</si>
  <si>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</si>
  <si>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</si>
  <si>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</si>
  <si>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</si>
  <si>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</si>
  <si>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</si>
  <si>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</si>
  <si>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</si>
  <si>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</si>
  <si>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</si>
  <si>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</si>
  <si>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</si>
  <si>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</si>
  <si>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</si>
  <si>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</si>
  <si>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</si>
  <si>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</si>
  <si>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</si>
  <si>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</si>
  <si>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</si>
  <si>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</si>
  <si>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</si>
  <si>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</si>
  <si>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</si>
  <si>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</si>
  <si>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</si>
  <si>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</si>
  <si>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</si>
  <si>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</si>
  <si>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</si>
  <si>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</si>
  <si>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</si>
  <si>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</si>
  <si>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</si>
  <si>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</si>
  <si>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</si>
  <si>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</si>
  <si>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</si>
  <si>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</si>
  <si>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</si>
  <si>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</si>
  <si>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</si>
  <si>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</si>
  <si>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</si>
  <si>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</si>
  <si>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</si>
  <si>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</si>
  <si>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</si>
  <si>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</si>
  <si>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</si>
  <si>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</si>
  <si>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</si>
  <si>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</si>
  <si>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</si>
  <si>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</si>
  <si>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</si>
  <si>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</si>
  <si>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</si>
  <si>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</si>
  <si>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</si>
  <si>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</si>
  <si>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</si>
  <si>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</si>
  <si>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</si>
  <si>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</si>
  <si>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</si>
  <si>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</si>
  <si>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</si>
  <si>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</si>
  <si>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</si>
  <si>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</si>
  <si>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</si>
  <si>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</si>
  <si>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</si>
  <si>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</si>
  <si>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</si>
  <si>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</si>
  <si>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</si>
  <si>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</si>
  <si>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</si>
  <si>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</si>
  <si>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</si>
  <si>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</si>
  <si>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</si>
  <si>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</si>
  <si>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</si>
  <si>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</si>
  <si>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</si>
  <si>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</si>
  <si>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</si>
  <si>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</si>
  <si>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</si>
  <si>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</si>
  <si>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</si>
  <si>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</si>
  <si>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</si>
  <si>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</si>
  <si>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</si>
  <si>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</si>
  <si>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</si>
  <si>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</si>
  <si>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</si>
  <si>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</si>
  <si>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</si>
  <si>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</si>
  <si>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</si>
  <si>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</si>
  <si>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</si>
  <si>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</si>
  <si>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</si>
  <si>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</si>
  <si>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</si>
  <si>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</si>
  <si>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</si>
  <si>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</si>
  <si>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</si>
  <si>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</si>
  <si>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</si>
  <si>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</si>
  <si>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</si>
  <si>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</si>
  <si>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</si>
  <si>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</si>
  <si>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</si>
  <si>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</si>
  <si>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</si>
  <si>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</si>
  <si>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</si>
  <si>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</si>
  <si>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</si>
  <si>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</si>
  <si>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</si>
  <si>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</si>
  <si>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</si>
  <si>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</si>
  <si>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</si>
  <si>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</si>
  <si>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</si>
  <si>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</si>
  <si>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</si>
  <si>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</si>
  <si>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</si>
  <si>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</si>
  <si>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</si>
  <si>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</si>
  <si>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</si>
  <si>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</si>
  <si>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</si>
  <si>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</si>
  <si>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</si>
  <si>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</si>
  <si>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</si>
  <si>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</si>
  <si>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</si>
  <si>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</si>
  <si>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</si>
  <si>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</si>
  <si>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</si>
  <si>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</si>
  <si>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</si>
  <si>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</si>
  <si>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</si>
  <si>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</si>
  <si>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</si>
  <si>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</si>
  <si>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</si>
  <si>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</si>
  <si>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</si>
  <si>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</si>
  <si>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</si>
  <si>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</si>
  <si>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</si>
  <si>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</si>
  <si>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</si>
  <si>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</si>
  <si>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</si>
  <si>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</si>
  <si>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</si>
  <si>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</si>
  <si>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</si>
  <si>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</si>
  <si>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</si>
  <si>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</si>
  <si>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</si>
  <si>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</si>
  <si>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</si>
  <si>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</si>
  <si>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</si>
  <si>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</si>
  <si>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</si>
  <si>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</si>
  <si>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</si>
  <si>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</si>
  <si>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</si>
  <si>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</si>
  <si>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</si>
  <si>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</si>
  <si>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</si>
  <si>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</si>
  <si>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</si>
  <si>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</si>
  <si>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</si>
  <si>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</si>
  <si>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</si>
  <si>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</si>
  <si>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</si>
  <si>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</si>
  <si>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</si>
  <si>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</si>
  <si>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</si>
  <si>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</si>
  <si>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</si>
  <si>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</si>
  <si>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</si>
  <si>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</si>
  <si>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</si>
  <si>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</si>
  <si>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</si>
  <si>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</si>
  <si>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</si>
  <si>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</si>
  <si>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</si>
  <si>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</si>
  <si>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</si>
  <si>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</si>
  <si>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</si>
  <si>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</si>
  <si>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</si>
  <si>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</si>
  <si>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</si>
  <si>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</si>
  <si>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</si>
  <si>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</si>
  <si>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</si>
  <si>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</si>
  <si>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</si>
  <si>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</si>
  <si>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</si>
  <si>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</si>
  <si>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</si>
  <si>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</si>
  <si>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</si>
  <si>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</si>
  <si>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</si>
  <si>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</si>
  <si>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</si>
  <si>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</si>
  <si>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</si>
  <si>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</si>
  <si>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</si>
  <si>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</si>
  <si>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</si>
  <si>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</si>
  <si>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</si>
  <si>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</si>
  <si>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</si>
  <si>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</si>
  <si>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</si>
  <si>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</si>
  <si>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</si>
  <si>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</si>
  <si>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</si>
  <si>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</si>
  <si>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</si>
  <si>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</si>
  <si>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</si>
  <si>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</si>
  <si>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</si>
  <si>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</si>
  <si>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</si>
  <si>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</si>
  <si>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</si>
  <si>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</si>
  <si>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</si>
  <si>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</si>
  <si>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</si>
  <si>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</si>
  <si>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</si>
  <si>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</si>
  <si>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</si>
  <si>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</si>
  <si>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</si>
  <si>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</si>
  <si>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</si>
  <si>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</si>
  <si>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</si>
  <si>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</si>
  <si>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</si>
  <si>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</si>
  <si>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</si>
  <si>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</si>
  <si>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</si>
  <si>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</si>
  <si>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</si>
  <si>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</si>
  <si>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</si>
  <si>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</si>
  <si>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</si>
  <si>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</si>
  <si>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</si>
  <si>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</si>
  <si>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</si>
  <si>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</si>
  <si>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</si>
  <si>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</si>
  <si>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</si>
  <si>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</si>
  <si>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</si>
  <si>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</si>
  <si>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</si>
  <si>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</si>
  <si>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</si>
  <si>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</si>
  <si>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</si>
  <si>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</si>
  <si>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</si>
  <si>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</si>
  <si>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</si>
  <si>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</si>
  <si>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</si>
  <si>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</si>
  <si>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</si>
  <si>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</si>
  <si>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</si>
  <si>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</si>
  <si>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</si>
  <si>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</si>
  <si>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</si>
  <si>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</si>
  <si>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</si>
  <si>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</si>
  <si>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</si>
  <si>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</si>
  <si>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</si>
  <si>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</si>
  <si>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</si>
  <si>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</si>
  <si>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</si>
  <si>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</si>
  <si>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</si>
  <si>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</si>
  <si>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</si>
  <si>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</si>
  <si>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</si>
  <si>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</si>
  <si>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</si>
  <si>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</si>
  <si>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</si>
  <si>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</si>
  <si>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</si>
  <si>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</si>
  <si>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</si>
  <si>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</si>
  <si>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</si>
  <si>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</si>
  <si>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</si>
  <si>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</si>
  <si>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</si>
  <si>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</si>
  <si>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</si>
  <si>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</si>
  <si>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</si>
  <si>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</si>
  <si>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</si>
  <si>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</si>
  <si>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</si>
  <si>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</si>
  <si>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</si>
  <si>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</si>
  <si>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</si>
  <si>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</si>
  <si>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</si>
  <si>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</si>
  <si>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</si>
  <si>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</si>
  <si>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</si>
  <si>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</si>
  <si>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</si>
  <si>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</si>
  <si>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</si>
  <si>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</si>
  <si>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</si>
  <si>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</si>
  <si>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</si>
  <si>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</si>
  <si>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</si>
  <si>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</si>
  <si>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</si>
  <si>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</si>
  <si>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</si>
  <si>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</si>
  <si>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</si>
  <si>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</si>
  <si>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</si>
  <si>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</si>
  <si>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</si>
  <si>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</si>
  <si>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</si>
  <si>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</si>
  <si>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</si>
  <si>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</si>
  <si>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</si>
  <si>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</si>
  <si>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</si>
  <si>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</si>
  <si>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</si>
  <si>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</si>
  <si>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</si>
  <si>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</si>
  <si>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</si>
  <si>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</si>
  <si>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</si>
  <si>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</si>
  <si>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</si>
  <si>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</si>
  <si>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</si>
  <si>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</si>
  <si>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</si>
  <si>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</si>
  <si>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</si>
  <si>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</si>
  <si>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</si>
  <si>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</si>
  <si>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</si>
  <si>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</si>
  <si>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</si>
  <si>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</si>
  <si>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</si>
  <si>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</si>
  <si>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</si>
  <si>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</si>
  <si>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</si>
  <si>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</si>
  <si>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</si>
  <si>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</si>
  <si>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</si>
  <si>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</si>
  <si>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</si>
  <si>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</si>
  <si>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</si>
  <si>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</si>
  <si>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</si>
  <si>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</si>
  <si>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</si>
  <si>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</si>
  <si>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</si>
  <si>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</si>
  <si>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</si>
  <si>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</si>
  <si>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</si>
  <si>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</si>
  <si>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</si>
  <si>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</si>
  <si>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</si>
  <si>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</si>
  <si>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</si>
  <si>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</si>
  <si>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</si>
  <si>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</si>
  <si>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</si>
  <si>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</si>
  <si>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</si>
  <si>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</si>
  <si>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</si>
  <si>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</si>
  <si>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</si>
  <si>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</si>
  <si>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</si>
  <si>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</si>
  <si>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</si>
  <si>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</si>
  <si>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</si>
  <si>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</si>
  <si>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</si>
  <si>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</si>
  <si>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</si>
  <si>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</si>
  <si>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</si>
  <si>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</si>
  <si>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</si>
  <si>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</si>
  <si>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</si>
  <si>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</si>
  <si>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</si>
  <si>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</si>
  <si>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</si>
  <si>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</si>
  <si>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</si>
  <si>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</si>
  <si>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</si>
  <si>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</si>
  <si>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</si>
  <si>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</si>
  <si>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</si>
  <si>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</si>
  <si>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</si>
  <si>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</si>
  <si>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</si>
  <si>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</si>
  <si>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</si>
  <si>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</si>
  <si>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</si>
  <si>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</si>
  <si>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</si>
  <si>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</si>
  <si>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</si>
  <si>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</si>
  <si>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</si>
  <si>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</si>
  <si>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</si>
  <si>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</si>
  <si>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</si>
  <si>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</si>
  <si>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</si>
  <si>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</si>
  <si>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</si>
  <si>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</si>
  <si>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</si>
  <si>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</si>
  <si>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</si>
  <si>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</si>
  <si>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</si>
  <si>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</si>
  <si>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</si>
  <si>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</si>
  <si>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</si>
  <si>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</si>
  <si>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</si>
  <si>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</si>
  <si>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</si>
  <si>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</si>
  <si>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</si>
  <si>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</si>
  <si>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</si>
  <si>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</si>
  <si>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</si>
  <si>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</si>
  <si>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</si>
  <si>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</si>
  <si>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</si>
  <si>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</si>
  <si>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</si>
  <si>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</si>
  <si>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</si>
  <si>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</si>
  <si>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</si>
  <si>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</si>
  <si>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</si>
  <si>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</si>
  <si>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</si>
  <si>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</si>
  <si>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</si>
  <si>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</si>
  <si>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</si>
  <si>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</si>
  <si>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</si>
  <si>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</si>
  <si>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</si>
  <si>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</si>
  <si>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</si>
  <si>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</si>
  <si>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</si>
  <si>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</si>
  <si>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</si>
  <si>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</si>
  <si>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</si>
  <si>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</si>
  <si>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</si>
  <si>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</si>
  <si>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</si>
  <si>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</si>
  <si>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</si>
  <si>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</si>
  <si>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</si>
  <si>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</si>
  <si>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</si>
  <si>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</si>
  <si>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</si>
  <si>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</si>
  <si>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</si>
  <si>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</si>
  <si>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</si>
  <si>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</si>
  <si>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</si>
  <si>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</si>
  <si>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</si>
  <si>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</si>
  <si>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</si>
  <si>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</si>
  <si>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</si>
  <si>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</si>
  <si>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</si>
  <si>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</si>
  <si>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</si>
  <si>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</si>
  <si>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</si>
  <si>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</si>
  <si>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</si>
  <si>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</si>
  <si>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</si>
  <si>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</si>
  <si>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</si>
  <si>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</si>
  <si>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</si>
  <si>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</si>
  <si>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</si>
  <si>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</si>
  <si>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</si>
  <si>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</si>
  <si>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</si>
  <si>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</si>
  <si>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</si>
  <si>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</si>
  <si>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</si>
  <si>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</si>
  <si>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</si>
  <si>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</si>
  <si>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</si>
  <si>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</si>
  <si>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</si>
  <si>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</si>
  <si>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</si>
  <si>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</si>
  <si>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</si>
  <si>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</si>
  <si>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</si>
  <si>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</si>
  <si>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</si>
  <si>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</si>
  <si>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</si>
  <si>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</si>
  <si>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</si>
  <si>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</si>
  <si>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</si>
  <si>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</si>
  <si>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</si>
  <si>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</si>
  <si>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</si>
  <si>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</si>
  <si>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</si>
  <si>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</si>
  <si>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</si>
  <si>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</si>
  <si>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</si>
  <si>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</si>
  <si>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</si>
  <si>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</si>
  <si>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</si>
  <si>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</si>
  <si>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</si>
  <si>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</si>
  <si>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</si>
  <si>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</si>
  <si>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</si>
  <si>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</si>
  <si>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</si>
  <si>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</si>
  <si>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</si>
  <si>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</si>
  <si>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</si>
  <si>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</si>
  <si>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</si>
  <si>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</si>
  <si>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</si>
  <si>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</si>
  <si>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</si>
  <si>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</si>
  <si>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</si>
  <si>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</si>
  <si>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</si>
  <si>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</si>
  <si>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</si>
  <si>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</si>
  <si>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</si>
  <si>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</si>
  <si>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</si>
  <si>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</si>
  <si>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</si>
  <si>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</si>
  <si>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</si>
  <si>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</si>
  <si>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</si>
  <si>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</si>
  <si>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</si>
  <si>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</si>
  <si>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</si>
  <si>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</si>
  <si>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</si>
  <si>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</si>
  <si>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</si>
  <si>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</si>
  <si>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</si>
  <si>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</si>
  <si>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</si>
  <si>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</si>
  <si>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</si>
  <si>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</si>
  <si>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</si>
  <si>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</si>
  <si>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</si>
  <si>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</si>
  <si>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</si>
  <si>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</si>
  <si>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</si>
  <si>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</si>
  <si>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</si>
  <si>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</si>
  <si>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</si>
  <si>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</si>
  <si>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</si>
  <si>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</si>
  <si>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</si>
  <si>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</si>
  <si>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</si>
  <si>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</si>
  <si>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</si>
  <si>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</si>
  <si>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</si>
  <si>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</si>
  <si>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</si>
  <si>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</si>
  <si>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</si>
  <si>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</si>
  <si>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</si>
  <si>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</si>
  <si>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</si>
  <si>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</si>
  <si>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</si>
  <si>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</si>
  <si>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</si>
  <si>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</si>
  <si>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</si>
  <si>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</si>
  <si>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</si>
  <si>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</si>
  <si>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</si>
  <si>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</si>
  <si>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</si>
  <si>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</si>
  <si>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</si>
  <si>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</si>
  <si>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</si>
  <si>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</si>
  <si>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</si>
  <si>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</si>
  <si>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</si>
  <si>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</si>
  <si>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</si>
  <si>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</si>
  <si>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</si>
  <si>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</si>
  <si>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</si>
  <si>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</si>
  <si>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</si>
  <si>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</si>
  <si>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</si>
  <si>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</si>
  <si>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</si>
  <si>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</si>
  <si>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</si>
  <si>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</si>
  <si>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</si>
  <si>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</si>
  <si>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</si>
  <si>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</si>
  <si>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</si>
  <si>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</si>
  <si>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</si>
  <si>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</si>
  <si>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</si>
  <si>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</si>
  <si>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</si>
  <si>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</si>
  <si>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</si>
  <si>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</si>
  <si>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</si>
  <si>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</si>
  <si>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</si>
  <si>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</si>
  <si>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</si>
  <si>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</si>
  <si>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</si>
  <si>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</si>
  <si>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</si>
  <si>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</si>
  <si>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</si>
  <si>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</si>
  <si>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</si>
  <si>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</si>
  <si>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</si>
  <si>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</si>
  <si>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</si>
  <si>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</si>
  <si>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</si>
  <si>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</si>
  <si>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</si>
  <si>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</si>
  <si>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</si>
  <si>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</si>
  <si>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</si>
  <si>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</si>
  <si>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</si>
  <si>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</si>
  <si>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</si>
  <si>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</si>
  <si>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</si>
  <si>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</si>
  <si>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</si>
  <si>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</si>
  <si>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</si>
  <si>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</si>
  <si>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</si>
  <si>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</si>
  <si>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</si>
  <si>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</si>
  <si>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</si>
  <si>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</si>
  <si>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</si>
  <si>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</si>
  <si>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</si>
  <si>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</si>
  <si>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</si>
  <si>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</si>
  <si>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</si>
  <si>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</si>
  <si>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</si>
  <si>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</si>
  <si>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</si>
  <si>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</si>
  <si>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</si>
  <si>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</si>
  <si>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</si>
  <si>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</si>
  <si>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</si>
  <si>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</si>
  <si>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</si>
  <si>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</si>
  <si>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</si>
  <si>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</si>
  <si>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</si>
  <si>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</si>
  <si>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</si>
  <si>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</si>
  <si>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</si>
  <si>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</si>
  <si>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</si>
  <si>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</si>
  <si>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</si>
  <si>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</si>
  <si>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</si>
  <si>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</si>
  <si>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</si>
  <si>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</si>
  <si>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</si>
  <si>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</si>
  <si>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</si>
  <si>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</si>
  <si>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</si>
  <si>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</si>
  <si>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</si>
  <si>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</si>
  <si>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</si>
  <si>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</si>
  <si>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</si>
  <si>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</si>
  <si>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</si>
  <si>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</si>
  <si>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</si>
  <si>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</si>
  <si>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</si>
  <si>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</si>
  <si>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</si>
  <si>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</si>
  <si>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</si>
  <si>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</si>
  <si>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</si>
  <si>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</si>
  <si>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</si>
  <si>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</si>
  <si>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</si>
  <si>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</si>
  <si>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</si>
  <si>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</si>
  <si>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</si>
  <si>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</si>
  <si>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</si>
  <si>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</si>
  <si>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</si>
  <si>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</si>
  <si>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</si>
  <si>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</si>
  <si>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</si>
  <si>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</si>
  <si>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</si>
  <si>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</si>
  <si>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</si>
  <si>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</si>
  <si>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</si>
  <si>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</si>
  <si>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</si>
  <si>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</si>
  <si>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</si>
  <si>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</si>
  <si>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</si>
  <si>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</si>
  <si>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</si>
  <si>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</si>
  <si>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</si>
  <si>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</si>
  <si>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</si>
  <si>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</si>
  <si>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</si>
  <si>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</si>
  <si>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</si>
  <si>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</si>
  <si>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</si>
  <si>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</si>
  <si>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</si>
  <si>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</si>
  <si>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</si>
  <si>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</si>
  <si>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</si>
  <si>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</si>
  <si>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</si>
  <si>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</si>
  <si>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</si>
  <si>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</si>
  <si>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</si>
  <si>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</si>
  <si>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</si>
  <si>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</si>
  <si>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</si>
  <si>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</si>
  <si>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</si>
  <si>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</si>
  <si>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</si>
  <si>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</si>
  <si>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</si>
  <si>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</si>
  <si>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</si>
  <si>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</si>
  <si>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</si>
  <si>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</si>
  <si>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</si>
  <si>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</si>
  <si>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</si>
  <si>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</si>
  <si>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</si>
  <si>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</si>
  <si>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</si>
  <si>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</si>
  <si>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</si>
  <si>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</si>
  <si>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</si>
  <si>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</si>
  <si>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</si>
  <si>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</si>
  <si>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</si>
  <si>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</si>
  <si>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</si>
  <si>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</si>
  <si>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</si>
  <si>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</si>
  <si>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</si>
  <si>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</si>
  <si>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</si>
  <si>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</si>
  <si>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</si>
  <si>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</si>
  <si>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</si>
  <si>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</si>
  <si>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</si>
  <si>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</si>
  <si>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</si>
  <si>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</si>
  <si>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</si>
  <si>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</si>
  <si>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</si>
  <si>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</si>
  <si>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</si>
  <si>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</si>
  <si>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</si>
  <si>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</si>
  <si>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</si>
  <si>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</si>
  <si>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</si>
  <si>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</si>
  <si>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</si>
  <si>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</si>
  <si>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</si>
  <si>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</si>
  <si>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</si>
  <si>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</si>
  <si>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</si>
  <si>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</si>
  <si>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</si>
  <si>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</si>
  <si>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</si>
  <si>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</si>
  <si>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</si>
  <si>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</si>
  <si>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</si>
  <si>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</si>
  <si>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</si>
  <si>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</si>
  <si>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</si>
  <si>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</si>
  <si>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</si>
  <si>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</si>
  <si>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</si>
  <si>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</si>
  <si>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</si>
  <si>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</si>
  <si>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</si>
  <si>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</si>
  <si>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</si>
  <si>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</si>
  <si>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</si>
  <si>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</si>
  <si>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</si>
  <si>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</si>
  <si>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</si>
  <si>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</si>
  <si>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</si>
  <si>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</si>
  <si>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</si>
  <si>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</si>
  <si>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</si>
  <si>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</si>
  <si>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</si>
  <si>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</si>
  <si>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</si>
  <si>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</si>
  <si>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</si>
  <si>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</si>
  <si>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</si>
  <si>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</si>
  <si>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</si>
  <si>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</si>
  <si>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</si>
  <si>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</si>
  <si>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</si>
  <si>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</si>
  <si>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</si>
  <si>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</si>
  <si>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</si>
  <si>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</si>
  <si>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</si>
  <si>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</si>
  <si>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</si>
  <si>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</si>
  <si>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</si>
  <si>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</si>
  <si>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</si>
  <si>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</si>
  <si>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</si>
  <si>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</si>
  <si>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</si>
  <si>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</si>
  <si>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</si>
  <si>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</si>
  <si>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</si>
  <si>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</si>
  <si>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</si>
  <si>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</si>
  <si>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</si>
  <si>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</si>
  <si>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</si>
  <si>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</si>
  <si>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</si>
  <si>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</si>
  <si>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</si>
  <si>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</si>
  <si>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</si>
  <si>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</si>
  <si>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</si>
  <si>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</si>
  <si>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</si>
  <si>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</si>
  <si>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</si>
  <si>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</si>
  <si>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</si>
  <si>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</si>
  <si>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</si>
  <si>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</si>
  <si>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</si>
  <si>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</si>
  <si>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</si>
  <si>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</si>
  <si>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</si>
  <si>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</si>
  <si>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</si>
  <si>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</si>
  <si>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</si>
  <si>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</si>
  <si>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</si>
  <si>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</si>
  <si>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</si>
  <si>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</si>
  <si>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</si>
  <si>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</si>
  <si>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</si>
  <si>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</si>
  <si>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</si>
  <si>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</si>
  <si>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</si>
  <si>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</si>
  <si>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</si>
  <si>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</si>
  <si>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</si>
  <si>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</si>
  <si>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</si>
  <si>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</si>
  <si>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</si>
  <si>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</si>
  <si>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</si>
  <si>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</si>
  <si>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</si>
  <si>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</si>
  <si>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</si>
  <si>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</si>
  <si>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</si>
  <si>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</si>
  <si>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</si>
  <si>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</si>
  <si>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</si>
  <si>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</si>
  <si>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</si>
  <si>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</si>
  <si>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</si>
  <si>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</si>
  <si>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</si>
  <si>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</si>
  <si>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</si>
  <si>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</si>
  <si>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</si>
  <si>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</si>
  <si>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</si>
  <si>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</si>
  <si>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</si>
  <si>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</si>
  <si>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</si>
  <si>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</si>
  <si>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</si>
  <si>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</si>
  <si>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</si>
  <si>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</si>
  <si>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</si>
  <si>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</si>
  <si>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</si>
  <si>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</si>
  <si>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</si>
  <si>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</si>
  <si>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</si>
  <si>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</si>
  <si>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</si>
  <si>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</si>
  <si>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</si>
  <si>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</si>
  <si>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</si>
  <si>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</si>
  <si>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</si>
  <si>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</si>
  <si>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</si>
  <si>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</si>
  <si>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</si>
  <si>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</si>
  <si>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</si>
  <si>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</si>
  <si>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</si>
  <si>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</si>
  <si>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</si>
  <si>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</si>
  <si>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</si>
  <si>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</si>
  <si>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</si>
  <si>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</si>
  <si>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</si>
  <si>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</si>
  <si>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</si>
  <si>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</si>
  <si>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</si>
  <si>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</si>
  <si>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</si>
  <si>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</si>
  <si>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</si>
  <si>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</si>
  <si>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</si>
  <si>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</si>
  <si>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</si>
  <si>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</si>
  <si>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</si>
  <si>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</si>
  <si>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</si>
  <si>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</si>
  <si>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</si>
  <si>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</si>
  <si>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</si>
  <si>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</si>
  <si>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</si>
  <si>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</si>
  <si>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</si>
  <si>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</si>
  <si>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</si>
  <si>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</si>
  <si>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</si>
  <si>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</si>
  <si>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</si>
  <si>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</si>
  <si>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</si>
  <si>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</si>
  <si>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</si>
  <si>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</si>
  <si>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</si>
  <si>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</si>
  <si>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</si>
  <si>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</si>
  <si>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</si>
  <si>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</si>
  <si>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</si>
  <si>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</si>
  <si>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</si>
  <si>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</si>
  <si>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</si>
  <si>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</si>
  <si>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</si>
  <si>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</si>
  <si>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</si>
  <si>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</si>
  <si>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</si>
  <si>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</si>
  <si>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</si>
  <si>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</si>
  <si>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</si>
  <si>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</si>
  <si>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</si>
  <si>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</si>
  <si>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</si>
  <si>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</si>
  <si>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</si>
  <si>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</si>
  <si>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</si>
  <si>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</si>
  <si>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</si>
  <si>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</si>
  <si>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</si>
  <si>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</si>
  <si>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</si>
  <si>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</si>
  <si>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</si>
  <si>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</si>
  <si>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</si>
  <si>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</si>
  <si>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</si>
  <si>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</si>
  <si>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</si>
  <si>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</si>
  <si>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</si>
  <si>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</si>
  <si>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</si>
  <si>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</si>
  <si>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</si>
  <si>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</si>
  <si>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</si>
  <si>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</si>
  <si>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</si>
  <si>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</si>
  <si>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</si>
  <si>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</si>
  <si>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</si>
  <si>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</si>
  <si>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</si>
  <si>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</si>
  <si>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</si>
  <si>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</si>
  <si>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</si>
  <si>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</si>
  <si>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</si>
  <si>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</si>
  <si>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</si>
  <si>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</si>
  <si>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</si>
  <si>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</si>
  <si>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</si>
  <si>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</si>
  <si>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</si>
  <si>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</si>
  <si>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</si>
  <si>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</si>
  <si>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</si>
  <si>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</si>
  <si>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</si>
  <si>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</si>
  <si>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</si>
  <si>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</si>
  <si>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</si>
  <si>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</si>
  <si>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</si>
  <si>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</si>
  <si>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</si>
  <si>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</si>
  <si>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</si>
  <si>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</si>
  <si>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</si>
  <si>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</si>
  <si>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</si>
  <si>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</si>
  <si>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</si>
  <si>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</si>
  <si>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</si>
  <si>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</si>
  <si>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</si>
  <si>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</si>
  <si>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</si>
  <si>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</si>
  <si>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</si>
  <si>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</si>
  <si>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</si>
  <si>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</si>
  <si>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</si>
  <si>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</si>
  <si>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</si>
  <si>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</si>
  <si>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</si>
  <si>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</si>
  <si>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</si>
  <si>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</si>
  <si>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</si>
  <si>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</si>
  <si>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</si>
  <si>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</si>
  <si>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</si>
  <si>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</si>
  <si>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</si>
  <si>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</si>
  <si>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</si>
  <si>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</si>
  <si>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</si>
  <si>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</si>
  <si>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</si>
  <si>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</si>
  <si>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</si>
  <si>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</si>
  <si>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</si>
  <si>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</si>
  <si>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</si>
  <si>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</si>
  <si>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</si>
  <si>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</si>
  <si>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</si>
  <si>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</si>
  <si>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</si>
  <si>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</si>
  <si>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</si>
  <si>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</si>
  <si>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</si>
  <si>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</si>
  <si>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</si>
  <si>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</si>
  <si>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</si>
  <si>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</si>
  <si>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</si>
  <si>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</si>
  <si>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</si>
  <si>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</si>
  <si>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</si>
  <si>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</si>
  <si>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</si>
  <si>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</si>
  <si>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</si>
  <si>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</si>
  <si>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</si>
  <si>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</si>
  <si>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</si>
  <si>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</si>
  <si>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</si>
  <si>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</si>
  <si>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</si>
  <si>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</si>
  <si>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</si>
  <si>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</si>
  <si>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</si>
  <si>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</si>
  <si>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</si>
  <si>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</si>
  <si>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</si>
  <si>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</si>
  <si>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</si>
  <si>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</si>
  <si>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</si>
  <si>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</si>
  <si>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</si>
  <si>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</si>
  <si>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</si>
  <si>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</si>
  <si>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</si>
  <si>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</si>
  <si>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</si>
  <si>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</si>
  <si>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</si>
  <si>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</si>
  <si>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</si>
  <si>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</si>
  <si>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</si>
  <si>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</si>
  <si>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</si>
  <si>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</si>
  <si>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</si>
  <si>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</si>
  <si>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</si>
  <si>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</si>
  <si>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</si>
  <si>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</si>
  <si>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</si>
  <si>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</si>
  <si>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</si>
  <si>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</si>
  <si>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</si>
  <si>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</si>
  <si>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</si>
  <si>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</si>
  <si>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</si>
  <si>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</si>
  <si>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</si>
  <si>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</si>
  <si>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</si>
  <si>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</si>
  <si>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</si>
  <si>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</si>
  <si>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</si>
  <si>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</si>
  <si>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</si>
  <si>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</si>
  <si>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</si>
  <si>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</si>
  <si>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</si>
  <si>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</si>
  <si>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</si>
  <si>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</si>
  <si>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</si>
  <si>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</si>
  <si>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</si>
  <si>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</si>
  <si>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</si>
  <si>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</si>
  <si>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</si>
  <si>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</si>
  <si>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</si>
  <si>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</si>
  <si>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</si>
  <si>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</si>
  <si>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</si>
  <si>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</si>
  <si>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</si>
  <si>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</si>
  <si>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</si>
  <si>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</si>
  <si>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</si>
  <si>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</si>
  <si>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</si>
  <si>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</si>
  <si>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</si>
  <si>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</si>
  <si>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</si>
  <si>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</si>
  <si>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</si>
  <si>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</si>
  <si>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</si>
  <si>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</si>
  <si>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</si>
  <si>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</si>
  <si>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</si>
  <si>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</si>
  <si>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</si>
  <si>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</si>
  <si>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</si>
  <si>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</si>
  <si>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</si>
  <si>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</si>
  <si>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</si>
  <si>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</si>
  <si>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</si>
  <si>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</si>
  <si>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</si>
  <si>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</si>
  <si>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</si>
  <si>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</si>
  <si>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</si>
  <si>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</si>
  <si>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</si>
  <si>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</si>
  <si>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</si>
  <si>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</si>
  <si>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</si>
  <si>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</si>
  <si>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</si>
  <si>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</si>
  <si>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</si>
  <si>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</si>
  <si>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</si>
  <si>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</si>
  <si>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</si>
  <si>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</si>
  <si>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</si>
  <si>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</si>
  <si>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</si>
  <si>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</si>
  <si>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</si>
  <si>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</si>
  <si>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</si>
  <si>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</si>
  <si>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</si>
  <si>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</si>
  <si>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</si>
  <si>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</si>
  <si>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</si>
  <si>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</si>
  <si>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</si>
  <si>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</si>
  <si>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</si>
  <si>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</si>
  <si>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</si>
  <si>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</si>
  <si>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</si>
  <si>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</si>
  <si>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</si>
  <si>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</si>
  <si>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</si>
  <si>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</si>
  <si>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</si>
  <si>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</si>
  <si>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</si>
  <si>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</si>
  <si>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</si>
  <si>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</si>
  <si>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</si>
  <si>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</si>
  <si>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</si>
  <si>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</si>
  <si>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</si>
  <si>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</si>
  <si>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</si>
  <si>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</si>
  <si>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</si>
  <si>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</si>
  <si>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</si>
  <si>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</si>
  <si>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</si>
  <si>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</si>
  <si>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</si>
  <si>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</si>
  <si>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</si>
  <si>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</si>
  <si>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</si>
  <si>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</si>
  <si>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</si>
  <si>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</si>
  <si>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</si>
  <si>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</si>
  <si>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</si>
  <si>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</si>
  <si>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</si>
  <si>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</si>
  <si>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</si>
  <si>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</si>
  <si>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</si>
  <si>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</si>
  <si>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</si>
  <si>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</si>
  <si>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</si>
  <si>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</si>
  <si>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</si>
  <si>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</si>
  <si>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</si>
  <si>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</si>
  <si>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</si>
  <si>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</si>
  <si>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</si>
  <si>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</si>
  <si>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</si>
  <si>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</si>
  <si>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</si>
  <si>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</si>
  <si>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</si>
  <si>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</si>
  <si>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</si>
  <si>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</si>
  <si>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</si>
  <si>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</si>
  <si>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</si>
  <si>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</si>
  <si>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</si>
  <si>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</si>
  <si>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</si>
  <si>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</si>
  <si>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</si>
  <si>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</si>
  <si>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</si>
  <si>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</si>
  <si>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</si>
  <si>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</si>
  <si>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</si>
  <si>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</si>
  <si>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</si>
  <si>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</si>
  <si>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</si>
  <si>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</si>
  <si>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</si>
  <si>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</si>
  <si>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</si>
  <si>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</si>
  <si>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</si>
  <si>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</si>
  <si>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</si>
  <si>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</si>
  <si>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</si>
  <si>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</si>
  <si>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</si>
  <si>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</si>
  <si>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</si>
  <si>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</si>
  <si>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</si>
  <si>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</si>
  <si>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</si>
  <si>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</si>
  <si>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</si>
  <si>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</si>
  <si>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</si>
  <si>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</si>
  <si>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</si>
  <si>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</si>
  <si>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</si>
  <si>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</si>
  <si>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</si>
  <si>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</si>
  <si>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</si>
  <si>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</si>
  <si>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</si>
  <si>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</si>
  <si>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</si>
  <si>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</si>
  <si>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</si>
  <si>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</si>
  <si>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</si>
  <si>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</si>
  <si>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</si>
  <si>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</si>
  <si>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</si>
  <si>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</si>
  <si>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</si>
  <si>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</si>
  <si>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</si>
  <si>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</si>
  <si>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</si>
  <si>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</si>
  <si>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</si>
  <si>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</si>
  <si>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</si>
  <si>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</si>
  <si>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</si>
  <si>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</si>
  <si>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</si>
  <si>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</si>
  <si>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</si>
  <si>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</si>
  <si>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</si>
  <si>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</si>
  <si>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</si>
  <si>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</si>
  <si>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</si>
  <si>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</si>
  <si>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</si>
  <si>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</si>
  <si>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</si>
  <si>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</si>
  <si>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</si>
  <si>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</si>
  <si>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</si>
  <si>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</si>
  <si>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</si>
  <si>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</si>
  <si>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</si>
  <si>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</si>
  <si>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</si>
  <si>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</si>
  <si>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</si>
  <si>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</si>
  <si>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</si>
  <si>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</si>
  <si>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</si>
  <si>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</si>
  <si>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</si>
  <si>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</si>
  <si>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</si>
  <si>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</si>
  <si>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</si>
  <si>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</si>
  <si>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</si>
  <si>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</si>
  <si>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</si>
  <si>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</si>
  <si>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</si>
  <si>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</si>
  <si>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</si>
  <si>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</si>
  <si>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</si>
  <si>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</si>
  <si>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</si>
  <si>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</si>
  <si>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</si>
  <si>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</si>
  <si>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</si>
  <si>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</si>
  <si>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</si>
  <si>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</si>
  <si>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</si>
  <si>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</si>
  <si>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</si>
  <si>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</si>
  <si>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</si>
  <si>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</si>
  <si>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</si>
  <si>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</si>
  <si>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</si>
  <si>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</si>
  <si>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</si>
  <si>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</si>
  <si>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</si>
  <si>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</si>
  <si>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</si>
  <si>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</si>
  <si>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</si>
  <si>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</si>
  <si>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</si>
  <si>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</si>
  <si>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</si>
  <si>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</si>
  <si>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</si>
  <si>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</si>
  <si>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</si>
  <si>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</si>
  <si>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</si>
  <si>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Em team Try to reach site, Heavy rain in Hail area</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</si>
  <si>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</si>
  <si>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</si>
  <si>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</si>
  <si>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</si>
  <si>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</si>
  <si>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</si>
  <si>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</si>
  <si>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</si>
  <si>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</si>
  <si>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</si>
  <si>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</si>
  <si>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</si>
  <si>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</si>
  <si>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</si>
  <si>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</si>
  <si>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</si>
  <si>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PCM-20251114-00001593</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</si>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</sst>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2" totalsRowShown="0" headerRowDxfId="64" dataDxfId="63" headerRowBorderDxfId="61" tableBorderDxfId="62">
  <autoFilter ref="A1:L10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312.97368414351513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0.16607997685059672</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4.6936458333220799E-2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45975.922110069441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45975.922110069441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45975.922110069441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45975.922110069441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45975.922110069441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45975.922110069441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45975.922110069441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45975.922110069441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45975.922110069441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45975.922110069441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45975.922110069441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45975.922110069441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45975.922110069441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45975.922110069441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45975.922110069441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45975.922110069441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45975.922110069441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45975.922110069441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45975.922110069441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45975.922110069441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45975.922110069441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45975.922110069441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45975.922110069441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45975.922110069441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45975.922110069441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45975.922110069441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45975.922110069441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45975.922110069441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45975.922110069441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45975.922110069441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45975.922110069441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45975.922110069441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45975.922110069441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45975.922110069441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45975.922110069441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45975.922110069441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45975.922110069441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45975.922110069441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45975.922110069441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45975.922110069441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45975.922110069441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45975.922110069441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45975.922110069441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45975.922110069441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45975.922110069441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45975.922110069441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45975.922110069441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45975.922110069441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45975.922110069441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45975.922110069441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45975.922110069441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45975.922110069441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45975.922110069441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45975.922110069441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45975.922110069441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45975.922110069441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45975.922110069441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45975.922110069441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45975.922110069441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45975.922110069441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45975.922110069441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45975.922110069441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45975.922110069441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45975.922110069441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45975.922110069441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45975.922110069441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45975.922110069441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45975.922110069441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45975.922110069441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45975.922110069441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45975.922110069441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45975.922110069441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45975.922110069441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45975.922110069441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45975.922110069441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45975.922110069441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45975.922110069441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45975.922110069441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45975.922110069441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45975.922110069441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45975.922110069441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45975.922110069441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45975.922110069441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45975.922110069441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45975.922110069441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45975.922110069441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45975.922110069441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45975.922110069441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45975.922110069441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45975.922110069441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45975.922110069441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45975.922110069441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45975.922110069441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150.9222721064798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1.3158253472211072</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45975.922110069441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45975.922110069441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45975.922110069441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45975.922110069441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45975.922110069441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45975.922110069441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45975.922110069441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45975.922110069441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45975.922110069441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45975.922110069441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45975.922110069441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45975.922110069441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45975.922110069441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45975.922110069441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45975.922110069441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45975.922110069441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45975.922110069441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45975.922110069441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45975.922110069441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45975.922110069441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45975.922110069441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45975.922110069441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45975.922110069441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45975.922110069441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45975.922110069441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45975.922110069441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45975.922110069441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45975.922110069441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45975.922110069441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45975.922110069441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45975.922110069441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45975.922110069441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45975.922110069441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45975.922110069441</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7" ca="1" si="0">IFERROR(NOW()-F2,"-")</f>
        <v>2.3279050925339106E-2</v>
      </c>
      <c r="H2" s="22">
        <v>45975.893576388888</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61"/>
      <c r="E3" s="18"/>
      <c r="F3" s="20"/>
      <c r="G3" s="21">
        <f t="shared" ca="1" si="0"/>
        <v>45975.922110069441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45975.922110069441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45975.922110069441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45975.922110069441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45975.922110069441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45975.922110069441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45975.922110069441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45975.922110069441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45975.922110069441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45975.922110069441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45975.922110069441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45975.922110069441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45975.922110069441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45975.922110069441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45975.922110069441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45975.922110069441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45975.922110069441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45975.922110069441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45975.922110069441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45975.922110069441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45975.922110069441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45975.922110069441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45975.922110069441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45975.922110069441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45975.922110069441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45975.922110069441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45975.922110069441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45975.922110069441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45975.922110069441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45975.922110069441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45975.922110069441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45975.922110069441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45975.922110069441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45975.922110069441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45975.922110069441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45975.922110069441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45975.922110069441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45975.922110069441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45975.922110069441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45975.922110069441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45975.922110069441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45975.922110069441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45975.922110069441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45975.922110069441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45975.922110069441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45975.922110069441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45975.922110069441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45975.922110069441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45975.922110069441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45975.922110069441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45975.922110069441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45975.922110069441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45975.922110069441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45975.922110069441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45975.922110069441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45975.922110069441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45975.922110069441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45975.922110069441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45975.922110069441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45975.922110069441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45975.922110069441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45975.922110069441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45975.922110069441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45975.922110069441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45975.922110069441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45975.922110069441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45975.922110069441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45975.922110069441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45975.922110069441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45975.922110069441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45975.922110069441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45975.922110069441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45975.922110069441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45975.922110069441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45975.922110069441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45975.922110069441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45975.922110069441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45975.922110069441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45975.922110069441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45975.922110069441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45975.922110069441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45975.922110069441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45975.922110069441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45975.922110069441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45975.922110069441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45975.922110069441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45975.922110069441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45975.922110069441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45975.922110069441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45975.922110069441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45975.922110069441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45975.922110069441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45975.922110069441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45975.922110069441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45975.922110069441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45975.922110069441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45975.922110069441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45975.922110069441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45975.922110069441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45975.922110069441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45975.922110069441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45975.922110069441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45975.922110069441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45975.922110069441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45975.922110069441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45975.922110069441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45975.922110069441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45975.922110069441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45975.922110069441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45975.922110069441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45975.922110069441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45975.922110069441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45975.922110069441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45975.922110069441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45975.922110069441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45975.922110069441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45975.922110069441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45975.922110069441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45975.922110069441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45975.922110069441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45975.922110069441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45975.922110069441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45975.922110069441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45975.922110069441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45975.922110069441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45975.922110069441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45975.922110069441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45975.922110069441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45975.922110069441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45975.922110069441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45975.922110069441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45975.922110069441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45975.922110069441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45975.922110069441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45975.922110069441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45975.922110069441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45975.922110069441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45975.922110069441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45975.922110069441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45975.922110069441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45975.922110069441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45975.922110069441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45975.922110069441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45975.922110069441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45975.922110069441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45975.922110069441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45975.922110069441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45975.922110069441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45975.922110069441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45975.922110069441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45975.922110069441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45975.922110069441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45975.922110069441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45975.922110069441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45975.922110069441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45975.922110069441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45975.922110069441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45975.922110069441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45975.922110069441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45975.922110069441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45975.922110069441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45975.922110069441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45975.922110069441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45975.922110069441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45975.922110069441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45975.922110069441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45975.922110069441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45975.922110069441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45975.922110069441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45975.922110069441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45975.922110069441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45975.922110069441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45975.922110069441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45975.922110069441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45975.922110069441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45975.922110069441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45975.922110069441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45975.922110069441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45975.922110069441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45975.922110069441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45975.922110069441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45975.922110069441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45975.922110069441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45975.922110069441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45975.922110069441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45975.922110069441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45975.922110069441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45975.922110069441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45975.922110069441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45975.922110069441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45975.922110069441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45975.922110069441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45975.922110069441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45975.922110069441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45975.922110069441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45975.922110069441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45975.922110069441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45975.922110069441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45975.922110069441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45975.922110069441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45975.922110069441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45975.922110069441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45975.922110069441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45975.922110069441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45975.922110069441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45975.922110069441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45975.922110069441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45975.922110069441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45975.922110069441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45975.922110069441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45975.922110069441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45975.922110069441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45975.922110069441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45975.922110069441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45975.922110069441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45975.922110069441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45975.922110069441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45975.922110069441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45975.922110069441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45975.922110069441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45975.922110069441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45975.922110069441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45975.922110069441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45975.922110069441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45975.922110069441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45975.922110069441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45975.922110069441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45975.922110069441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45975.922110069441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45975.922110069441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45975.922110069441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45975.922110069441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45975.922110069441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45975.922110069441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45975.922110069441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45975.922110069441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45975.922110069441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45975.922110069441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45975.922110069441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45975.922110069441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45975.922110069441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45975.922110069441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45975.922110069441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45975.922110069441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45975.922110069441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45975.922110069441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45975.922110069441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45975.922110069441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45975.922110069441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45975.922110069441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45975.922110069441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45975.922110069441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45975.922110069441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45975.922110069441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45975.922110069441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45975.922110069441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45975.922110069441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45975.922110069441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45975.922110069441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45975.922110069441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45975.922110069441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45975.922110069441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45975.922110069441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45975.922110069441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45975.922110069441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45975.922110069441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45975.922110069441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45975.922110069441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45975.922110069441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45975.922110069441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45975.922110069441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45975.922110069441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45975.922110069441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45975.922110069441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45975.922110069441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45975.922110069441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45975.922110069441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45975.922110069441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45975.922110069441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45975.922110069441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45975.922110069441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45975.922110069441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45975.922110069441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45975.922110069441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45975.922110069441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45975.922110069441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45975.922110069441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45975.922110069441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45975.922110069441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45975.922110069441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45975.922110069441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45975.922110069441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45975.922110069441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45975.922110069441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45975.922110069441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45975.922110069441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45975.922110069441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45975.922110069441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45975.922110069441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45975.922110069441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45975.922110069441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45975.922110069441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45975.922110069441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45975.922110069441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45975.922110069441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45975.922110069441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45975.922110069441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45975.922110069441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45975.922110069441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45975.922110069441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45975.922110069441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45975.922110069441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45975.922110069441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45975.922110069441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45975.922110069441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45975.922110069441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45975.922110069441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45975.922110069441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45975.922110069441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45975.922110069441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45975.922110069441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45975.922110069441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45975.922110069441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45975.922110069441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45975.922110069441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45975.922110069441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45975.922110069441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45975.922110069441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45975.922110069441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45975.922110069441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45975.922110069441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45975.922110069441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45975.922110069441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45975.922110069441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45975.922110069441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45975.922110069441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45975.922110069441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45975.922110069441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45975.922110069441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45975.922110069441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45975.922110069441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45975.922110069441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45975.922110069441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45975.922110069441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45975.922110069441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45975.922110069441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45975.922110069441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45975.922110069441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45975.922110069441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45975.922110069441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45975.922110069441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45975.922110069441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45975.922110069441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45975.922110069441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45975.922110069441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45975.922110069441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45975.922110069441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45975.922110069441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45975.922110069441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45975.922110069441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45975.922110069441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45975.922110069441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45975.922110069441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45975.922110069441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45975.922110069441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45975.922110069441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45975.922110069441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45975.922110069441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45975.922110069441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45975.922110069441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45975.922110069441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45975.922110069441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45975.922110069441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45975.922110069441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45975.922110069441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45975.922110069441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45975.922110069441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45975.922110069441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45975.922110069441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45975.922110069441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45975.922110069441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45975.922110069441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45975.922110069441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45975.922110069441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45975.922110069441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45975.922110069441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45975.922110069441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45975.922110069441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45975.922110069441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45975.922110069441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45975.922110069441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45975.922110069441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45975.922110069441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45975.922110069441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45975.922110069441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45975.922110069441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45975.922110069441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45975.922110069441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45975.922110069441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45975.922110069441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45975.922110069441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45975.922110069441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45975.922110069441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45975.922110069441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45975.922110069441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45975.922110069441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45975.922110069441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45975.922110069441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45975.922110069441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45975.922110069441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45975.922110069441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45975.922110069441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45975.922110069441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45975.922110069441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45975.922110069441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45975.922110069441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45975.922110069441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45975.922110069441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45975.922110069441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45975.922110069441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45975.922110069441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45975.922110069441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45975.922110069441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45975.922110069441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45975.922110069441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45975.922110069441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45975.922110069441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45975.922110069441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45975.922110069441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45975.922110069441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45975.922110069441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45975.922110069441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45975.922110069441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45975.922110069441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45975.922110069441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45975.922110069441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45975.922110069441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45975.922110069441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45975.922110069441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45975.922110069441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45975.922110069441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45975.922110069441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45975.922110069441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45975.922110069441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45975.922110069441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45975.922110069441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45975.922110069441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45975.922110069441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45975.922110069441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45975.922110069441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45975.922110069441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45975.922110069441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45975.922110069441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45975.922110069441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45975.922110069441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45975.922110069441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45975.922110069441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45975.922110069441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45975.922110069441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45975.922110069441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45975.922110069441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45975.922110069441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45975.922110069441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45975.922110069441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45975.922110069441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45975.922110069441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45975.922110069441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45975.922110069441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45975.922110069441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45975.922110069441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45975.922110069441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45975.922110069441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45975.922110069441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45975.922110069441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45975.922110069441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45975.922110069441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45975.922110069441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45975.922110069441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45975.922110069441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45975.922110069441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45975.922110069441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45975.922110069441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45975.922110069441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45975.922110069441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45975.922110069441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45975.922110069441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45975.922110069441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45975.922110069441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45975.922110069441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45975.922110069441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45975.922110069441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45975.922110069441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45975.922110069441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45975.922110069441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45975.922110069441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45975.922110069441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45975.922110069441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45975.922110069441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45975.922110069441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45975.922110069441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45975.922110069441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45975.922110069441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45975.922110069441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45975.922110069441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45975.922110069441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45975.922110069441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45975.922110069441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45975.922110069441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45975.922110069441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45975.922110069441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45975.922110069441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45975.922110069441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45975.922110069441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45975.922110069441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45975.922110069441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45975.922110069441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45975.922110069441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45975.922110069441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45975.922110069441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45975.922110069441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45975.922110069441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45975.922110069441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45975.922110069441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45975.922110069441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45975.922110069441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45975.922110069441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45975.922110069441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45975.922110069441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45975.922110069441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45975.922110069441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45975.922110069441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45975.922110069441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45975.922110069441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45975.922110069441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45975.922110069441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45975.922110069441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45975.922110069441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45975.922110069441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45975.922110069441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45975.922110069441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45975.922110069441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45975.922110069441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45975.922110069441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45975.922110069441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45975.922110069441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45975.922110069441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45975.922110069441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45975.922110069441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45975.922110069441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45975.922110069441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45975.922110069441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45975.922110069441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45975.922110069441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45975.922110069441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45975.922110069441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45975.922110069441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45975.922110069441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45975.922110069441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45975.922110069441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45975.922110069441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45975.922110069441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45975.922110069441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45975.922110069441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45975.922110069441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45975.922110069441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45975.922110069441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45975.922110069441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45975.922110069441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45975.922110069441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45975.922110069441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45975.922110069441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45975.922110069441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45975.922110069441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45975.922110069441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45975.922110069441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45975.922110069441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45975.922110069441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45975.922110069441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45975.922110069441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45975.922110069441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45975.922110069441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45975.922110069441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45975.922110069441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45975.922110069441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45975.922110069441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45975.922110069441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45975.922110069441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45975.922110069441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45975.922110069441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45975.922110069441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45975.922110069441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45975.922110069441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45975.922110069441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45975.922110069441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45975.922110069441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45975.922110069441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45975.922110069441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45975.922110069441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45975.922110069441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45975.922110069441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45975.922110069441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45975.922110069441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45975.922110069441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45975.922110069441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45975.922110069441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45975.922110069441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45975.922110069441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45975.922110069441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45975.922110069441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45975.922110069441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45975.922110069441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45975.922110069441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45975.922110069441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45975.922110069441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45975.922110069441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45975.922110069441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45975.922110069441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45975.922110069441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45975.922110069441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45975.922110069441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45975.922110069441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45975.922110069441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45975.922110069441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45975.922110069441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45975.922110069441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45975.922110069441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45975.922110069441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45975.922110069441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45975.922110069441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45975.922110069441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45975.922110069441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45975.922110069441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45975.922110069441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45975.922110069441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45975.922110069441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45975.922110069441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45975.922110069441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45975.922110069441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45975.922110069441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45975.922110069441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45975.922110069441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45975.922110069441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45975.922110069441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45975.922110069441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45975.922110069441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45975.922110069441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45975.922110069441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45975.922110069441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45975.922110069441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45975.922110069441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45975.922110069441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45975.922110069441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45975.922110069441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45975.922110069441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45975.922110069441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45975.922110069441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45975.922110069441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45975.922110069441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45975.922110069441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45975.922110069441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45975.922110069441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45975.922110069441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45975.922110069441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45975.922110069441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45975.922110069441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45975.922110069441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45975.922110069441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45975.922110069441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45975.922110069441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45975.922110069441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45975.922110069441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45975.922110069441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45975.922110069441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45975.922110069441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45975.922110069441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45975.922110069441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45975.922110069441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45975.922110069441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45975.922110069441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45975.922110069441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45975.922110069441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45975.922110069441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45975.922110069441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45975.922110069441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45975.922110069441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45975.922110069441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45975.922110069441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45975.922110069441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45975.922110069441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45975.922110069441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45975.922110069441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45975.922110069441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45975.922110069441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45975.922110069441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45975.922110069441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45975.922110069441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45975.922110069441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45975.922110069441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45975.922110069441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45975.922110069441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45975.922110069441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45975.922110069441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45975.922110069441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45975.922110069441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45975.922110069441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45975.922110069441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45975.922110069441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45975.922110069441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45975.922110069441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45975.922110069441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45975.922110069441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45975.922110069441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45975.922110069441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45975.922110069441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45975.922110069441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45975.922110069441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45975.922110069441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45975.922110069441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45975.922110069441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45975.922110069441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45975.922110069441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45975.922110069441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45975.922110069441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45975.922110069441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45975.922110069441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45975.922110069441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45975.922110069441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45975.922110069441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45975.922110069441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45975.922110069441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45975.922110069441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45975.922110069441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45975.922110069441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45975.922110069441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45975.922110069441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45975.922110069441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45975.922110069441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45975.922110069441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45975.922110069441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45975.922110069441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45975.922110069441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45975.922110069441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45975.922110069441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45975.922110069441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45975.922110069441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45975.922110069441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45975.922110069441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45975.922110069441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45975.922110069441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45975.922110069441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45975.922110069441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45975.922110069441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45975.922110069441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45975.922110069441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45975.922110069441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45975.922110069441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45975.922110069441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45975.922110069441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45975.922110069441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45975.922110069441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45975.922110069441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45975.922110069441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45975.922110069441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45975.922110069441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45975.922110069441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45975.922110069441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45975.922110069441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45975.922110069441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45975.922110069441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45975.922110069441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45975.922110069441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45975.922110069441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45975.922110069441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45975.922110069441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45975.922110069441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45975.922110069441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45975.922110069441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45975.922110069441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45975.922110069441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45975.922110069441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45975.922110069441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45975.922110069441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45975.922110069441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45975.922110069441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45975.922110069441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45975.922110069441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45975.922110069441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45975.922110069441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45975.922110069441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45975.922110069441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45975.922110069441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45975.922110069441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45975.922110069441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45975.922110069441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45975.922110069441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45975.922110069441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45975.922110069441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45975.922110069441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45975.922110069441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45975.922110069441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45975.922110069441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45975.922110069441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45975.922110069441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45975.922110069441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45975.922110069441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45975.922110069441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45975.922110069441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45975.922110069441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45975.922110069441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45975.922110069441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45975.922110069441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45975.922110069441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45975.922110069441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45975.922110069441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45975.922110069441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45975.922110069441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45975.922110069441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45975.922110069441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45975.922110069441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45975.922110069441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45975.922110069441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45975.922110069441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45975.922110069441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45975.922110069441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45975.922110069441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45975.922110069441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45975.922110069441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45975.922110069441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45975.922110069441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45975.922110069441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45975.922110069441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45975.922110069441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45975.922110069441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45975.922110069441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45975.922110069441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45975.922110069441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45975.922110069441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45975.922110069441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45975.922110069441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45975.922110069441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45975.922110069441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45975.922110069441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45975.922110069441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45975.922110069441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45975.922110069441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45975.922110069441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45975.922110069441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45975.922110069441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45975.922110069441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45975.922110069441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45975.922110069441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45975.922110069441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45975.922110069441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45975.922110069441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45975.922110069441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45975.922110069441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45975.922110069441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45975.922110069441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45975.922110069441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45975.922110069441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45975.922110069441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45975.922110069441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45975.922110069441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45975.922110069441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45975.922110069441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45975.922110069441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45975.922110069441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45975.922110069441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45975.922110069441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45975.922110069441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45975.922110069441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45975.922110069441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45975.922110069441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45975.922110069441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45975.922110069441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45975.922110069441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45975.922110069441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45975.922110069441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45975.922110069441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45975.922110069441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45975.922110069441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45975.922110069441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45975.922110069441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45975.922110069441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45975.922110069441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45975.922110069441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45975.922110069441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45975.922110069441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45975.922110069441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45975.922110069441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45975.922110069441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45975.922110069441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45975.922110069441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45975.922110069441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45975.922110069441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45975.922110069441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45975.922110069441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45975.922110069441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45975.922110069441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45975.922110069441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45975.922110069441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45975.922110069441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45975.922110069441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45975.922110069441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45975.922110069441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45975.922110069441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45975.922110069441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45975.922110069441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45975.922110069441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45975.922110069441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45975.922110069441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45975.922110069441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45975.922110069441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45975.922110069441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45975.922110069441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45975.922110069441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45975.922110069441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45975.922110069441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45975.922110069441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45975.922110069441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45975.922110069441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45975.922110069441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45975.922110069441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45975.922110069441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45975.922110069441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45975.922110069441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45975.922110069441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45975.922110069441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45975.922110069441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45975.922110069441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45975.922110069441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45975.922110069441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45975.922110069441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45975.922110069441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45975.922110069441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45975.922110069441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45975.922110069441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45975.922110069441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45975.922110069441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45975.922110069441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45975.922110069441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45975.922110069441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45975.922110069441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45975.922110069441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45975.922110069441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45975.922110069441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45975.922110069441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45975.922110069441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45975.922110069441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45975.922110069441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45975.922110069441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1017" ca="1" si="15">IFERROR(NOW()-F954,"-")</f>
        <v>45975.922110069441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45975.922110069441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45975.922110069441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45975.922110069441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45975.922110069441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45975.922110069441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45975.922110069441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45975.922110069441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45975.922110069441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45975.922110069441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45975.922110069441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45975.922110069441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45975.922110069441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45975.922110069441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45975.922110069441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45975.922110069441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45975.922110069441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45975.922110069441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45975.922110069441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45975.922110069441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45975.922110069441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45975.922110069441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45975.922110069441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45975.922110069441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45975.922110069441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45975.922110069441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45975.922110069441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45975.922110069441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45975.922110069441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45975.922110069441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45975.922110069441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45975.922110069441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45975.922110069441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45975.922110069441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45975.922110069441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45975.922110069441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45975.922110069441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45975.922110069441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45975.922110069441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45975.922110069441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45975.922110069441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45975.922110069441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45975.922110069441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45975.922110069441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45975.922110069441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45975.922110069441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45975.922110069441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45975.922110069441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45975.922110069441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45975.922110069441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45975.922110069441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45975.922110069441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45975.922110069441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45975.922110069441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45975.922110069441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45975.922110069441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45975.922110069441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45975.922110069441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45975.922110069441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45975.922110069441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45975.922110069441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45975.922110069441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45975.922110069441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45975.922110069441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ref="G1018:G1032" ca="1" si="16">IFERROR(NOW()-F1018,"-")</f>
        <v>45975.922110069441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45975.922110069441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45975.922110069441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45975.922110069441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45975.922110069441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45975.922110069441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45975.922110069441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45975.922110069441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45975.922110069441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45975.922110069441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45975.922110069441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45975.922110069441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45975.922110069441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45975.922110069441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45975.922110069441</v>
      </c>
      <c r="H1032" s="22"/>
      <c r="I1032" s="19" t="str">
        <f>IFERROR(VLOOKUP(D1032,DB!A:F,6,0),"")</f>
        <v/>
      </c>
      <c r="J1032" s="18" t="str">
        <f>IFERROR(VLOOKUP(D1032,DB!A:G,7,0),"")</f>
        <v/>
      </c>
      <c r="K1032" s="45"/>
      <c r="L1032" s="23" t="str">
        <f>IFERROR(VLOOKUP(D1032,DB!A:I,9,0),"")</f>
        <v/>
      </c>
    </row>
  </sheetData>
  <dataValidations count="2">
    <dataValidation allowBlank="1" showInputMessage="1" showErrorMessage="1" sqref="E1" xr:uid="{5914219A-CB83-432D-936A-CC0CB6F3982A}"/>
    <dataValidation type="list" allowBlank="1" showInputMessage="1" showErrorMessage="1" sqref="E2:E10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272.44139247684507</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36421</v>
      </c>
      <c r="E3" s="95" t="s">
        <v>39021</v>
      </c>
      <c r="F3" s="96">
        <v>45975.803229166668</v>
      </c>
      <c r="G3" s="97">
        <f ca="1">IFERROR(NOW()-F3,"")</f>
        <v>0.11888090277352603</v>
      </c>
      <c r="H3" s="96">
        <v>45975.787465277775</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2</v>
      </c>
      <c r="D4" s="92" t="s">
        <v>33953</v>
      </c>
      <c r="E4" s="95" t="s">
        <v>39021</v>
      </c>
      <c r="F4" s="96">
        <v>45975.824641203704</v>
      </c>
      <c r="G4" s="97">
        <f ca="1">IFERROR(NOW()-F4,"")</f>
        <v>9.7468865737027954E-2</v>
      </c>
      <c r="H4" s="96">
        <v>45975.814699074072</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38025</v>
      </c>
      <c r="E5" s="95" t="s">
        <v>39021</v>
      </c>
      <c r="F5" s="96"/>
      <c r="G5" s="97">
        <f ca="1">IFERROR(NOW()-F5,"")</f>
        <v>45975.922110069441</v>
      </c>
      <c r="H5" s="96">
        <v>45975.864583333336</v>
      </c>
      <c r="I5" s="135" t="str">
        <f>IFERROR(VLOOKUP(D5,DB!A:F,6,0),"")</f>
        <v>SCECO</v>
      </c>
      <c r="J5" s="135" t="str">
        <f>IFERROR(VLOOKUP(D5,DB!A:G,7,0),"")</f>
        <v>Good</v>
      </c>
      <c r="K5" s="98" t="s">
        <v>39120</v>
      </c>
      <c r="L5" s="92" t="str">
        <f>IFERROR(VLOOKUP(D5,DB!A:I,9,0),"")</f>
        <v>Latis</v>
      </c>
    </row>
    <row r="6" spans="1:16" ht="15" customHeight="1">
      <c r="A6" s="135" t="s">
        <v>39119</v>
      </c>
      <c r="B6" s="135" t="str">
        <f>IFERROR(VLOOKUP(D6,DB!A:K,11,0),"")</f>
        <v>R4</v>
      </c>
      <c r="C6" s="94">
        <v>1</v>
      </c>
      <c r="D6" s="92" t="s">
        <v>37664</v>
      </c>
      <c r="E6" s="95" t="s">
        <v>39021</v>
      </c>
      <c r="F6" s="96"/>
      <c r="G6" s="97">
        <f ca="1">IFERROR(NOW()-F6,"")</f>
        <v>45975.922110069441</v>
      </c>
      <c r="H6" s="96">
        <v>45975.859722222223</v>
      </c>
      <c r="I6" s="135" t="str">
        <f>IFERROR(VLOOKUP(D6,DB!A:F,6,0),"")</f>
        <v>SCECO</v>
      </c>
      <c r="J6" s="135" t="str">
        <f>IFERROR(VLOOKUP(D6,DB!A:G,7,0),"")</f>
        <v>Dead</v>
      </c>
      <c r="K6" s="98" t="s">
        <v>39120</v>
      </c>
      <c r="L6" s="92" t="str">
        <f>IFERROR(VLOOKUP(D6,DB!A:I,9,0),"")</f>
        <v>Latis</v>
      </c>
    </row>
    <row r="7" spans="1:16" ht="15" customHeight="1">
      <c r="A7" s="135" t="s">
        <v>39119</v>
      </c>
      <c r="B7" s="135" t="str">
        <f>IFERROR(VLOOKUP(D7,DB!A:K,11,0),"")</f>
        <v>R4</v>
      </c>
      <c r="C7" s="94">
        <v>1</v>
      </c>
      <c r="D7" s="92" t="s">
        <v>30502</v>
      </c>
      <c r="E7" s="95" t="s">
        <v>39021</v>
      </c>
      <c r="F7" s="96"/>
      <c r="G7" s="97">
        <f ca="1">IFERROR(NOW()-F7,"")</f>
        <v>45975.922110069441</v>
      </c>
      <c r="H7" s="96">
        <v>45975.853472222225</v>
      </c>
      <c r="I7" s="135" t="str">
        <f>IFERROR(VLOOKUP(D7,DB!A:F,6,0),"")</f>
        <v>SCECO</v>
      </c>
      <c r="J7" s="135" t="str">
        <f>IFERROR(VLOOKUP(D7,DB!A:G,7,0),"")</f>
        <v>Dead+In progress</v>
      </c>
      <c r="K7" s="98" t="s">
        <v>39120</v>
      </c>
      <c r="L7" s="92" t="str">
        <f>IFERROR(VLOOKUP(D7,DB!A:I,9,0),"")</f>
        <v>Latis</v>
      </c>
    </row>
    <row r="8" spans="1:16" ht="15" customHeight="1">
      <c r="A8" s="135" t="s">
        <v>39119</v>
      </c>
      <c r="B8" s="135" t="str">
        <f>IFERROR(VLOOKUP(D8,DB!A:K,11,0),"")</f>
        <v>R4</v>
      </c>
      <c r="C8" s="94">
        <v>1</v>
      </c>
      <c r="D8" s="92" t="s">
        <v>30640</v>
      </c>
      <c r="E8" s="95" t="s">
        <v>39021</v>
      </c>
      <c r="F8" s="96"/>
      <c r="G8" s="97">
        <f ca="1">IFERROR(NOW()-F8,"")</f>
        <v>45975.922110069441</v>
      </c>
      <c r="H8" s="96">
        <v>45975.830555555556</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45975.922110069441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45975.922110069441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45975.922110069441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45975.922110069441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45975.922110069441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45975.922110069441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45975.922110069441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45975.922110069441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45975.922110069441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45975.922110069441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45975.922110069441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45975.922110069441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45975.922110069441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45975.922110069441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45975.922110069441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45975.922110069441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45975.922110069441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45975.922110069441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45975.922110069441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45975.922110069441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45975.922110069441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45975.922110069441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45975.922110069441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45975.922110069441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45975.922110069441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45975.922110069441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45975.922110069441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45975.922110069441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45975.922110069441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45975.922110069441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45975.922110069441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45975.922110069441</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tabSelected="1" workbookViewId="0">
      <selection activeCell="F14" sqref="F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84.090049884252949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49.733232754624623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27.260998958328855</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2</v>
      </c>
      <c r="D6" s="124" t="s">
        <v>32985</v>
      </c>
      <c r="E6" s="124" t="s">
        <v>39021</v>
      </c>
      <c r="F6" s="156">
        <v>45975.918275462966</v>
      </c>
      <c r="G6" s="126">
        <f t="shared" ref="G6:G56" ca="1" si="2">IFERROR(NOW()-F6,"")</f>
        <v>3.8346064757206477E-3</v>
      </c>
      <c r="H6" s="125">
        <v>45975.907673611109</v>
      </c>
      <c r="I6" s="124" t="str">
        <f>IFERROR(VLOOKUP(D6,DB!A:F,6,0),"")</f>
        <v>SCECO</v>
      </c>
      <c r="J6" s="124" t="str">
        <f>IFERROR(VLOOKUP(D6,DB!A:G,7,0),"")</f>
        <v>Dead</v>
      </c>
      <c r="K6" s="124" t="s">
        <v>39130</v>
      </c>
      <c r="L6" s="124" t="str">
        <f>IFERROR(VLOOKUP(D6,DB!A:I,9,0),"")</f>
        <v>Latis</v>
      </c>
    </row>
    <row r="7" spans="1:13">
      <c r="A7" s="124"/>
      <c r="B7" s="124" t="str">
        <f>IFERROR(VLOOKUP(D7,DB!A:K,11,0),"")</f>
        <v/>
      </c>
      <c r="C7" s="124"/>
      <c r="D7" s="124"/>
      <c r="E7" s="124"/>
      <c r="F7" s="124"/>
      <c r="G7" s="126">
        <f t="shared" ca="1" si="2"/>
        <v>45975.922110069441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45975.922110069441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45975.922110069441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45975.922110069441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45975.922110069441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45975.922110069441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45975.922110069441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45975.922110069441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45975.922110069441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45975.922110069441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45975.922110069441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45975.922110069441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45975.922110069441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45975.922110069441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45975.922110069441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45975.922110069441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45975.922110069441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45975.922110069441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45975.922110069441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45975.922110069441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45975.922110069441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45975.922110069441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45975.922110069441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45975.922110069441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45975.922110069441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45975.922110069441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45975.922110069441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45975.922110069441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45975.922110069441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45975.922110069441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45975.922110069441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45975.922110069441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45975.922110069441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45975.922110069441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45975.922110069441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45975.922110069441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45975.922110069441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45975.922110069441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45975.922110069441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45975.922110069441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45975.922110069441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45975.922110069441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45975.922110069441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45975.922110069441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45975.922110069441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45975.922110069441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45975.922110069441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45975.922110069441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45975.922110069441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45975.922110069441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45975.922110069441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45975.922110069441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45975.922110069441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45975.922110069441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45975.922110069441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45975.922110069441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45975.922110069441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45975.922110069441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45975.922110069441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45975.922110069441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45975.922110069441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45975.922110069441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45975.922110069441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45975.922110069441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45975.922110069441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45975.922110069441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45975.922110069441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45975.922110069441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45975.922110069441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45975.922110069441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45975.922110069441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45975.922110069441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45975.922110069441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45975.922110069441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45975.922110069441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45975.922110069441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45975.922110069441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45975.922110069441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45975.922110069441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45975.922110069441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45975.922110069441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45975.922110069441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45975.922110069441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45975.922110069441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45975.922110069441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45975.922110069441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45975.922110069441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45975.922110069441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45975.922110069441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45975.922110069441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45975.922110069441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45975.922110069441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45975.922110069441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45975.922110069441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45975.922110069441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45975.922110069441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45975.922110069441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45975.922110069441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45975.922110069441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45975.922110069441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45975.922110069441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45975.922110069441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45975.922110069441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45975.922110069441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45975.922110069441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45975.922110069441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45975.922110069441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45975.922110069441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45975.922110069441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45975.922110069441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45975.922110069441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45975.922110069441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45975.922110069441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45975.922110069441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45975.922110069441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45975.922110069441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45975.922110069441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45975.922110069441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45975.922110069441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45975.922110069441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45975.922110069441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45975.922110069441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45975.922110069441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45975.922110069441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45975.922110069441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45975.922110069441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45975.922110069441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45975.922110069441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45975.922110069441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45975.922110069441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45975.922110069441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45975.922110069441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45975.922110069441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45975.922110069441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45975.922110069441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45975.922110069441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45975.922110069441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45975.922110069441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45975.922110069441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45975.922110069441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45975.922110069441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45975.922110069441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45975.922110069441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45975.922110069441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45975.922110069441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45975.922110069441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45975.922110069441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45975.922110069441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45975.922110069441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45975.922110069441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45975.922110069441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45975.922110069441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45975.922110069441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45975.922110069441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45975.922110069441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45975.922110069441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45975.922110069441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45975.922110069441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45975.922110069441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45975.922110069441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45975.922110069441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45975.922110069441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45975.922110069441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45975.922110069441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45975.922110069441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45975.922110069441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45975.922110069441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45975.922110069441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45975.922110069441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45975.922110069441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45975.922110069441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45975.922110069441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45975.922110069441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45975.922110069441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45975.922110069441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45975.922110069441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45975.922110069441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45975.922110069441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45975.922110069441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45975.922110069441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45975.922110069441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45975.922110069441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45975.922110069441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45975.922110069441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45975.922110069441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45975.922110069441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45975.922110069441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45975.922110069441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45975.922110069441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45975.922110069441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45975.922110069441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45975.922110069441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45975.922110069441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45975.922110069441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45975.922110069441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45975.922110069441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45975.922110069441</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45975.922110069441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45975.922110069441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45975.922110069441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45975.922110069441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45975.922110069441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45975.922110069441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45975.922110069441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45975.922110069441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45975.922110069441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45975.922110069441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45975.922110069441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45975.922110069441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45975.922110069441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45975.922110069441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45975.922110069441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45975.922110069441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45975.922110069441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45975.922110069441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45975.922110069441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45975.922110069441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45975.922110069441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45975.922110069441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45975.922110069441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45975.922110069441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45975.922110069441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45975.922110069441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45975.922110069441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45975.922110069441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45975.922110069441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45975.922110069441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45975.922110069441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45975.922110069441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45975.922110069441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45975.922110069441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45975.922110069441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45975.922110069441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45975.922110069441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45975.922110069441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45975.922110069441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45975.922110069441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45975.922110069441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45975.922110069441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45975.922110069441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45975.922110069441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45975.922110069441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45975.922110069441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45975.922110069441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45975.922110069441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45975.922110069441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45975.922110069441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45975.922110069441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45975.922110069441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45975.922110069441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45975.922110069441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45975.922110069441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45975.922110069441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45975.922110069441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45975.922110069441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45975.922110069441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45975.922110069441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45975.922110069441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45975.922110069441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45975.922110069441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45975.922110069441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45975.922110069441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45975.922110069441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45975.922110069441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45975.922110069441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45975.922110069441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45975.922110069441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45975.922110069441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45975.922110069441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45975.922110069441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45975.922110069441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45975.922110069441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45975.922110069441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45975.922110069441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45975.922110069441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45975.922110069441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45975.922110069441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45975.922110069441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45975.922110069441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45975.922110069441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45975.922110069441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45975.922110069441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45975.922110069441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45975.922110069441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45975.922110069441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45975.922110069441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45975.922110069441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45975.922110069441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45975.922110069441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45975.922110069441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45975.922110069441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45975.922110069441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45975.922110069441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45975.922110069441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45975.922110069441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45975.922110069441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45975.922110069441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45975.922110069441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45975.922110069441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45975.922110069441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45975.922110069441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45975.922110069441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45975.922110069441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45975.922110069441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45975.922110069441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45975.922110069441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45975.922110069441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45975.922110069441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45975.922110069441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45975.922110069441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45975.922110069441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45975.922110069441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45975.922110069441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45975.922110069441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45975.922110069441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45975.922110069441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45975.922110069441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45975.922110069441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45975.922110069441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45975.922110069441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45975.922110069441</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